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bookViews>
  <sheets>
    <sheet name="Daring 1" sheetId="1" r:id="rId1"/>
    <sheet name="Pengembangan Perangkat" sheetId="2" r:id="rId2"/>
    <sheet name="Reviu Perangkat Pembelajaran" sheetId="3" r:id="rId3"/>
    <sheet name="Reviu PPL-1 dan PPL-2" sheetId="6" r:id="rId4"/>
  </sheets>
  <calcPr calcId="144525"/>
</workbook>
</file>

<file path=xl/sharedStrings.xml><?xml version="1.0" encoding="utf-8"?>
<sst xmlns="http://schemas.openxmlformats.org/spreadsheetml/2006/main" count="1008" uniqueCount="587">
  <si>
    <t>NO</t>
  </si>
  <si>
    <t>MODUL</t>
  </si>
  <si>
    <t>HARI</t>
  </si>
  <si>
    <t>SESI PEMBELAJARAN</t>
  </si>
  <si>
    <t>AKTIVITAS PEMBELARAN</t>
  </si>
  <si>
    <t>Kode</t>
  </si>
  <si>
    <t>PERAN</t>
  </si>
  <si>
    <t>MENIT PEMBELAJARAN DOSEN KE MAHASISWA</t>
  </si>
  <si>
    <t>MAHSISWA</t>
  </si>
  <si>
    <t>DOSEN</t>
  </si>
  <si>
    <t>ADMIN KELAS</t>
  </si>
  <si>
    <t>Modul
Integritas</t>
  </si>
  <si>
    <t>Hari ke - 1</t>
  </si>
  <si>
    <t>SESI 1</t>
  </si>
  <si>
    <t>1. Kegiatan Belajar 1</t>
  </si>
  <si>
    <t>X.1.1.1</t>
  </si>
  <si>
    <t>Belajar Mandiri (Membaca) KB 1</t>
  </si>
  <si>
    <t>Mendampingi dan memantau KB 1</t>
  </si>
  <si>
    <t>2. Kegiatan Belajar 2</t>
  </si>
  <si>
    <t>X.1.1.2</t>
  </si>
  <si>
    <t>Belajar Mandiri (Membaca) KB 2</t>
  </si>
  <si>
    <t>Mendampingi dan memantau KB 2</t>
  </si>
  <si>
    <t>3. Kegiatan Belajar 3</t>
  </si>
  <si>
    <t>X.1.1.3</t>
  </si>
  <si>
    <t>Belajar Mandiri (Membaca) KB 3</t>
  </si>
  <si>
    <t>Mendampingi dan memantau KB 3</t>
  </si>
  <si>
    <t>4. Kegiatan Belajar 4</t>
  </si>
  <si>
    <t>X.1.1.4</t>
  </si>
  <si>
    <t>Belajar Mandiri (Membaca) KB 4</t>
  </si>
  <si>
    <t>Mendampingi dan memantau KB 4</t>
  </si>
  <si>
    <t>5. Bahan Pembelajaran</t>
  </si>
  <si>
    <t>X.1.1.5</t>
  </si>
  <si>
    <t>Unduh bahan pembelajaran</t>
  </si>
  <si>
    <t>-</t>
  </si>
  <si>
    <t>Menambah/Mengurang bahan</t>
  </si>
  <si>
    <t>6. Forum diskusi pembelajaran</t>
  </si>
  <si>
    <t>X.1.1.6</t>
  </si>
  <si>
    <t>Berdiskusi terkait integritas</t>
  </si>
  <si>
    <t>Mendampingi diskusi dalam modul integritas</t>
  </si>
  <si>
    <t>Mendampingu diskusi</t>
  </si>
  <si>
    <t>7. Refleksi pembelajaran</t>
  </si>
  <si>
    <t>X.1.1.7</t>
  </si>
  <si>
    <t>Refleksi pembelajaran integriitas</t>
  </si>
  <si>
    <t>Memberikan feedback normatif</t>
  </si>
  <si>
    <t>Mendampingi refleksi</t>
  </si>
  <si>
    <t>8. Unggah hasil pembelajaran</t>
  </si>
  <si>
    <t>X.1.1.8</t>
  </si>
  <si>
    <t>Unggah hasil pembelajaran</t>
  </si>
  <si>
    <t>Memastikan peserta upload tugas</t>
  </si>
  <si>
    <t>JUMLAH MENIT PELAJARAN MODUL INTEGRITAS</t>
  </si>
  <si>
    <t>Menit Pelajaran</t>
  </si>
  <si>
    <t>JUMLAH JAM PELAJARAN MODUL INTEGRITAS</t>
  </si>
  <si>
    <t>Jam Pelajaran</t>
  </si>
  <si>
    <t>Modul 1 s.d. 10 PEDAGOGI dan BIDANG STUDI</t>
  </si>
  <si>
    <t>1. Kegiatan Belajar dan 
1.a. Formatif 1</t>
  </si>
  <si>
    <t>A.1.1.1
A.1.1.1.a</t>
  </si>
  <si>
    <t>Belajar Mandiri (Membaca) KB 1 dan  menjawab formatif 1</t>
  </si>
  <si>
    <t>Mendampingi dan memantau tes formatif 1</t>
  </si>
  <si>
    <t>2. Kegiatan Belajar dan 
2.a. Formatif 2</t>
  </si>
  <si>
    <t>A.1.1.2
A.1.1.2.a</t>
  </si>
  <si>
    <t>Belajar Mandiri (Membaca) KB 2 dan menjawab formatif 2</t>
  </si>
  <si>
    <t>Mendampingi dan memantau tes formatif 2</t>
  </si>
  <si>
    <t>3. Kegiatan Belajar dan 
3.a. Formatif 3</t>
  </si>
  <si>
    <t>A.1.1.3
A.1.1.3.a</t>
  </si>
  <si>
    <t>Belajar Mandiri (Membaca) KB 3 dan menjawab formatif 3</t>
  </si>
  <si>
    <t>Mendampingi dan memantau tes formatif 3</t>
  </si>
  <si>
    <t>4. Kegiatan Belajar dan 
4.a. Formatif 4</t>
  </si>
  <si>
    <t>A.1.1.4
A.1.1.4.a</t>
  </si>
  <si>
    <t>Belajar Mandiri (Membaca) KB 4 dan menjawab formatif 4</t>
  </si>
  <si>
    <t>Mendampingi dan memantau tes formatif 4</t>
  </si>
  <si>
    <t>Hari ke - 2</t>
  </si>
  <si>
    <t>SESI 2</t>
  </si>
  <si>
    <t>A.2.2.5</t>
  </si>
  <si>
    <t>6. Diskusi Penerapan</t>
  </si>
  <si>
    <t>A.2.2.6</t>
  </si>
  <si>
    <t>Berdiskusi penerapan pembelajaran KB 1 s.d. 4</t>
  </si>
  <si>
    <t>Memandu diskusi selama mahasiswa mempelajari KB 1 s.d. 4. Memberikan pendalaman materi untuk memperkaya, memperdalam, memperluas hal yang disajikan dalam modul menuju HOTS dan TPACK</t>
  </si>
  <si>
    <t>Melakukan pendampingan diskusi mahasiswa - dosen</t>
  </si>
  <si>
    <t>SESI 3</t>
  </si>
  <si>
    <t>7. Refleksi Pembelajaran</t>
  </si>
  <si>
    <t>A.2.3.7</t>
  </si>
  <si>
    <t>Merefleksikan pembelajaran KB 1 s.d. 4</t>
  </si>
  <si>
    <t>Mendampingi dan mencermati hasil refleksi peserta dan mencatat poin poin sebagai bahan diskusi terkait refleksi peserta</t>
  </si>
  <si>
    <t>Mendampingi terkait refleksi peserta</t>
  </si>
  <si>
    <t>SESI 4</t>
  </si>
  <si>
    <t>8. Chat Pembelajaran Modul</t>
  </si>
  <si>
    <t>A.2.4.8</t>
  </si>
  <si>
    <r>
      <rPr>
        <sz val="12"/>
        <color theme="1"/>
        <rFont val="Calibri"/>
        <charset val="134"/>
        <scheme val="minor"/>
      </rPr>
      <t>Komunikasi Pembelajaran secara langsung melalaui media chatt</t>
    </r>
    <r>
      <rPr>
        <u/>
        <sz val="12"/>
        <color theme="1"/>
        <rFont val="Calibri (Body)_x0000_"/>
        <charset val="134"/>
      </rPr>
      <t>ing</t>
    </r>
    <r>
      <rPr>
        <sz val="12"/>
        <color theme="1"/>
        <rFont val="Calibri"/>
        <charset val="134"/>
        <scheme val="minor"/>
      </rPr>
      <t xml:space="preserve"> bersama dosen</t>
    </r>
  </si>
  <si>
    <t>memberikan penguatan dan pendampingan secara langsung menggunakan media chatting</t>
  </si>
  <si>
    <t>Memberikan pendampingan aktivitas chatting</t>
  </si>
  <si>
    <t>Hari ke - 3</t>
  </si>
  <si>
    <t>SESI 5</t>
  </si>
  <si>
    <t xml:space="preserve">9. Web Meeting </t>
  </si>
  <si>
    <t>A.3.5.9</t>
  </si>
  <si>
    <t>Diskusi tatap muka maya bersama dosen</t>
  </si>
  <si>
    <t>Memberikan refleksi dan penguatan pembelajaran Modul</t>
  </si>
  <si>
    <t>Pendampingan web meeting</t>
  </si>
  <si>
    <t>SESI 6</t>
  </si>
  <si>
    <t>10. Tes Sumatif modul</t>
  </si>
  <si>
    <t>A.3.6.10</t>
  </si>
  <si>
    <t>mengerjakan tes sumatif per modul</t>
  </si>
  <si>
    <t>Pendampingan tes sumatif</t>
  </si>
  <si>
    <t>SESI 7</t>
  </si>
  <si>
    <t>11. Unggah Tugas Akhir Modul</t>
  </si>
  <si>
    <t>A.3.7.11</t>
  </si>
  <si>
    <t>Unggah tugas yang diberikan dari KB 1 s.d. 4</t>
  </si>
  <si>
    <t>Memberikan nilai tugas dan memberikan feedback terkait hasil unggah produk peserta</t>
  </si>
  <si>
    <t>Pendampingan hasil unggah produk peserta</t>
  </si>
  <si>
    <t>SESI 8</t>
  </si>
  <si>
    <t>12. Jurnal Mengajar</t>
  </si>
  <si>
    <t>A.3.8.12</t>
  </si>
  <si>
    <t>Mengisi jurnal mengajar modul</t>
  </si>
  <si>
    <r>
      <rPr>
        <sz val="12"/>
        <color theme="1"/>
        <rFont val="Calibri"/>
        <charset val="134"/>
        <scheme val="minor"/>
      </rPr>
      <t>Tagihan kinerja pada tahapan ini yang harus dipenuhi oleh mahasiswa setelah menyelesaikan pendalaman materi setiap modul adalah :
a.	Menyelesaikan tes formatif sebanyak 4 set,
b.	Menyelesaikan tes sumatif sebanyak 1 set</t>
    </r>
    <r>
      <rPr>
        <i/>
        <sz val="12"/>
        <color theme="1"/>
        <rFont val="Calibri"/>
        <charset val="134"/>
        <scheme val="minor"/>
      </rPr>
      <t xml:space="preserve"> (jika ditemukan dalam bentuk file pdf, dikerjakan dan di Unggah)</t>
    </r>
    <r>
      <rPr>
        <sz val="12"/>
        <color theme="1"/>
        <rFont val="Calibri"/>
        <charset val="134"/>
        <scheme val="minor"/>
      </rPr>
      <t xml:space="preserve">, dan
c.	Tagihan-tagihan yang ada di modul (KB 1 s.d. 4) dan penugasan-penugasan dari Dosen terunggah pada </t>
    </r>
    <r>
      <rPr>
        <b/>
        <sz val="12"/>
        <color theme="1"/>
        <rFont val="Calibri"/>
        <charset val="134"/>
        <scheme val="minor"/>
      </rPr>
      <t>SESI 7. Poin 11. Unggah Tugas Akhir Modul.</t>
    </r>
  </si>
  <si>
    <t>JUMLAH MENIT PELAJARAN PER MODUL PEDAGOGI atau BIDANG STUDI</t>
  </si>
  <si>
    <t>JUMLAH JAM PELAJARAN PER MODUL PEDAGOGI atau BIDANG STUDI</t>
  </si>
  <si>
    <t>Penutup</t>
  </si>
  <si>
    <t>1. Web Meeting Kesimpulan dan Umpan Balik</t>
  </si>
  <si>
    <t>Y.3.8.1</t>
  </si>
  <si>
    <t>Diskusi tatap muka maya kesimpulan pembelajaran dan umpaan balik</t>
  </si>
  <si>
    <t>Diskusi bersama mahasiswa dalam mengambil kesimpulan dan umpan ballik peserta</t>
  </si>
  <si>
    <t>2. Kesimpulan dan Umpan Balik</t>
  </si>
  <si>
    <t>Y.3.8.2</t>
  </si>
  <si>
    <t>Menuliskan kesimpiland an umpan balik dalam bentuk Blog</t>
  </si>
  <si>
    <t>Mendampingi dan mencermati hasil pngambilan kesimplan dan umpan balik peserta dalam pembelajaran</t>
  </si>
  <si>
    <t>pendampingan aktivitas blog</t>
  </si>
  <si>
    <t>JUMLAH MENIT PENUTUP</t>
  </si>
  <si>
    <t>JUMLAH JAM PENUTUP</t>
  </si>
  <si>
    <t>TOTAL MENIT PELAJARAN 10 MODUL + MODUL INTEGRITAS + PENUTUP</t>
  </si>
  <si>
    <t>TOTAL JAM PELAJARAN 10 MODUL + MODUL INTEGRITAS  + PENUTUP</t>
  </si>
  <si>
    <t>KODE</t>
  </si>
  <si>
    <t>MAHASISWA</t>
  </si>
  <si>
    <t>Pengembangan Perangkat Pembelajaran</t>
  </si>
  <si>
    <t>1.1.A</t>
  </si>
  <si>
    <t>Pengantar</t>
  </si>
  <si>
    <t>Melalui LMS:</t>
  </si>
  <si>
    <t>1.1.B</t>
  </si>
  <si>
    <t xml:space="preserve">Bahan Pembelajaran </t>
  </si>
  <si>
    <t>Mahasiswa mengunduh bahan ajar</t>
  </si>
  <si>
    <t>1.1.C</t>
  </si>
  <si>
    <t>1.A.1. Pendahuluan</t>
  </si>
  <si>
    <t>Mahasiswa membaca pendahuluan proses PPG</t>
  </si>
  <si>
    <t>1.1.D</t>
  </si>
  <si>
    <t>1.A..2. Web Meeting Pengantar Pembelajaran</t>
  </si>
  <si>
    <t>1. Mahasiswa menyimak penjelasan dosen tentang tujuan, garis besar materi dan produk kegiatan daring.
2. Mahasiswa secara bergiliran menyampaikan pengalaman menyusun dan mengimplementasikan RPP.</t>
  </si>
  <si>
    <t>1. Dosen dan GP memimpin dan mengarahkan diskusi sharing pengalaman menyusun dan mengimplementasikan RPP. 
2. Dosen menyampaikan informasi tujuan, garis besar materi dan produk kegiatan tahap pengembangan perangkat pembelajaran.</t>
  </si>
  <si>
    <t>1.2.E</t>
  </si>
  <si>
    <t>1.B.1. Koneksi</t>
  </si>
  <si>
    <t>Mahasiswa melakukan koneksi</t>
  </si>
  <si>
    <t>Dosen dan GP membaca hasil pengisian Mahasiswa</t>
  </si>
  <si>
    <t>1.2.F</t>
  </si>
  <si>
    <t>1.C.1. Diskusi pengalaman menyusun dan mengimplementasikan RPP</t>
  </si>
  <si>
    <t>Mahasiswa melakukan diskusi pengalaman menyusun dan mengimplementasikan RPP</t>
  </si>
  <si>
    <t>Dosen dan GP mengarahkan diskusi pengalaman menyusun dan mengimplementasikan RPP melalui LMS.</t>
  </si>
  <si>
    <t>1.2.G</t>
  </si>
  <si>
    <t>1.C.2. Analisis kurikulum dan program semester</t>
  </si>
  <si>
    <t>Mahasiswa melakukan diskusi tentang analisis kurikulum dan program semester</t>
  </si>
  <si>
    <t>Dosen dan GP mengarahkan aspek-aspek yang perlu dianalisis melalui LMS</t>
  </si>
  <si>
    <t>1.2.H</t>
  </si>
  <si>
    <t>1.D.1. Refleksi Pembelajaran</t>
  </si>
  <si>
    <t>Mahasiswa melakukan refleksi terkait pembelajaran analisis kurikulum dan program semester yang telah dilakukan</t>
  </si>
  <si>
    <t>Dosen dan GP mengarahkan proses refleksi melalui LMS.</t>
  </si>
  <si>
    <t>1.3.I</t>
  </si>
  <si>
    <t>1.E.1. Web Meeting Refleksi dan Penguatan Pembelajaran</t>
  </si>
  <si>
    <t>1. Mahasiswa menyimak penjelasan dosen tentang hasil pembelajaran tentang Pengembangan Perangkat Pembelajaran.
2. Mahasiswa secara bergiliran menyampaikan hasil pembelajaran tentang Pengembangan Perangkat Pembelajaran.</t>
  </si>
  <si>
    <t>Dosen dan GP memberikan refleksi, penguatan dan saran tindak lanjut terkait pembelajaran Mahasiswa.</t>
  </si>
  <si>
    <t>1.3.J</t>
  </si>
  <si>
    <t>Produk Analisis Kurikulum</t>
  </si>
  <si>
    <t>Unggah/Upload Produk Peserta Sesi 2. Pengembangan Perangkat Pembelajaran</t>
  </si>
  <si>
    <t>Dosen dan GP memeriksa produk yang di unggah oleh Mahasiswa PPG</t>
  </si>
  <si>
    <t>1.3.K</t>
  </si>
  <si>
    <t>Jurnal Mengajar</t>
  </si>
  <si>
    <t>Dosen dan GP mengisi Jurnal Mengajar</t>
  </si>
  <si>
    <t>2.1.A</t>
  </si>
  <si>
    <t>Bahan Pembelajaran</t>
  </si>
  <si>
    <t>2.1.B</t>
  </si>
  <si>
    <t>2.A.1. Web Meeting Pengantar Pembelajaran</t>
  </si>
  <si>
    <t>Mahasiswa menyimak penjelasan dosen tentang analisis kurikulum dan program semester sebagai persiapan untuk merancang RPP daring.</t>
  </si>
  <si>
    <t>2.2.C</t>
  </si>
  <si>
    <t>2.B.1. Koneksi</t>
  </si>
  <si>
    <t>2.3.D</t>
  </si>
  <si>
    <t>2.C.1. Desain Pengembangan RPP sesuai kebijakan</t>
  </si>
  <si>
    <t>Mahasiswa melakukan analisis kurikulum dan program semester sebagai persiapan untuk merancang RPP daring dan melakukan Desain Pengembangan RPP sesuai kebijakan</t>
  </si>
  <si>
    <t>Dosen dan GP mengarahkan aspek-aspek desain pengembangan RPP yang perlu dianalisis melalui LMS.</t>
  </si>
  <si>
    <t>3.1.E</t>
  </si>
  <si>
    <t>2.C.2. Desain RPP 3 Pertemuan Daring</t>
  </si>
  <si>
    <t>Mahasiswa melakukan Desain RPP 3 Pertemuan Daring</t>
  </si>
  <si>
    <t>Dosen dan GP mengarahkan aspek-aspek desain pengembangan RPP Daring melalui LMS.</t>
  </si>
  <si>
    <t>3.1.F</t>
  </si>
  <si>
    <t>2.D.1. Refleksi Pembelajaran</t>
  </si>
  <si>
    <t>Mahasiswa melakukan refleksi terkait pembelajaran Pengembangan RPP yang telah dilakukan</t>
  </si>
  <si>
    <t>3.2.G</t>
  </si>
  <si>
    <t>2.E.1 Web Meeting Refleksi dan Penguatan Pembelajaran</t>
  </si>
  <si>
    <t>1. Mahasiswa menyimak penjelasan dosen tentang hasil pembelajaran Pengembangan RPP.
2. Mahasiswa secara bergiliran menyampaikan hasil pembelajaran Pengembangan RPP.</t>
  </si>
  <si>
    <t>3.3.H</t>
  </si>
  <si>
    <t>Produk RPP</t>
  </si>
  <si>
    <t>Unggah/Upload Produk Peserta Hari 2. Produk RPP</t>
  </si>
  <si>
    <t>3.3.I</t>
  </si>
  <si>
    <t>Hari ke - 4</t>
  </si>
  <si>
    <t>4.1.A</t>
  </si>
  <si>
    <t>4.1.B</t>
  </si>
  <si>
    <t>3.A.1. Web Meeting Pengantar Pembelajaran</t>
  </si>
  <si>
    <t>Mahasiswa menyimak penjelasan dosen tentang Bahan Ajar berbasis daring.</t>
  </si>
  <si>
    <t>1. Dosen dan GP memimpin dan mengarahkan diskusi sharing pengalaman menyusun dan mengimplementasikan Bahan Ajar Daring. 
2. Dosen menyampaikan informasi tujuan, garis besar materi dan produk kegiatan tahap pengembangan Bahan Ajar Daring.</t>
  </si>
  <si>
    <t>4.2.C</t>
  </si>
  <si>
    <t>3.B.1. Koneksi</t>
  </si>
  <si>
    <t>4.3.D</t>
  </si>
  <si>
    <t>3.C.1. Analisis Kebutuhan Bahan Ajar</t>
  </si>
  <si>
    <t>Mahasiswa melakukan diskusi tentang analisis kebutuhan bahan ajar</t>
  </si>
  <si>
    <t>Hari ke - 5</t>
  </si>
  <si>
    <t>5.1.E</t>
  </si>
  <si>
    <t>3.C.2. Pengembangan bahan ajar</t>
  </si>
  <si>
    <t>Mahasiswa menyusun bahan ajar daring yang relevan sesuai dengan RPP.</t>
  </si>
  <si>
    <t>Dosen dan GP mengarahkan, memantau tahapan penyusunan bahan ajar daring melalui LMS.</t>
  </si>
  <si>
    <t>5.1.F</t>
  </si>
  <si>
    <t>3.C.3. Pemanfaatan bahan ajar berbasis daring</t>
  </si>
  <si>
    <t>Mahasiswa berdiskusi mengenai Pemanfaatan bahan ajar berbasis daring</t>
  </si>
  <si>
    <t>Dosen dan GP mengarahkan diskusi pemanfaatan bahan ajar melalui LMS</t>
  </si>
  <si>
    <t>5.2.G</t>
  </si>
  <si>
    <t>3.D.1. Refleksi Pembelajaran</t>
  </si>
  <si>
    <t>Mahasiswa melakukan refleksi terkait pembelajaran Bahan Ajar berbasis daring yang telah dilakukan</t>
  </si>
  <si>
    <t>5.2.H</t>
  </si>
  <si>
    <t>3.E.1. Web Meeting Refleksi dan Penguatan Pembelajaran</t>
  </si>
  <si>
    <t>1. Mahasiswa menyimak penjelasan dosen tentang hasil pembelajaran Bahan Ajar berbasis daring.
2. Mahasiswa secara bergiliran menyampaikan hasil pembelajaran Bahan Ajar berbasis daring.</t>
  </si>
  <si>
    <t>5.3.I</t>
  </si>
  <si>
    <t>Produk Bahan Ajar</t>
  </si>
  <si>
    <t>Unggah/Upload Produk Peserta Sesi 1. Bahan Ajar berbasis Daring</t>
  </si>
  <si>
    <t>5.3.J</t>
  </si>
  <si>
    <t>Hari ke - 6</t>
  </si>
  <si>
    <t>6.1.A</t>
  </si>
  <si>
    <t>6.1.B</t>
  </si>
  <si>
    <t>4.A. 1. Web Meeting Pengantar Pembelajaran</t>
  </si>
  <si>
    <t>Mahasiswa menyimak penjelasan dosen tentang LKPD</t>
  </si>
  <si>
    <t>1. Dosen dan GP memimpin dan mengarahkan diskusi sharing pengalaman menyusun dan mengimplementasikan LKPD. 
2. Dosen menyampaikan informasi tujuan, garis besar materi dan produk kegiatan tahap pengembangan LKPD.</t>
  </si>
  <si>
    <t>6.1.C</t>
  </si>
  <si>
    <t>4.B.1. Koneksi</t>
  </si>
  <si>
    <t>6.2.D</t>
  </si>
  <si>
    <t>4.C.1. Analisis kebutuhan LKPD</t>
  </si>
  <si>
    <t>Mahasiswa melakukan diskusi tentang analisis kebutuhan LKPD</t>
  </si>
  <si>
    <t>6.2.E</t>
  </si>
  <si>
    <t>4.C.2. Pengembangan LKPD</t>
  </si>
  <si>
    <t>Mahasiswa menyusun LKPD daring sesuai tuntutan model dan pendekatan pembelajaran yang dirancang pada RPP.</t>
  </si>
  <si>
    <t>Dosen dan GP mengarahkan dan   memantau pembuatan LKPD daring melalui LMS.</t>
  </si>
  <si>
    <t>6.2.F</t>
  </si>
  <si>
    <t>2.D.a. Refleksi Pembelajaran</t>
  </si>
  <si>
    <t>Mahasiswa melakukan refleksi terkait pembelajaran pengembangan LKPD yang telah dilakukan</t>
  </si>
  <si>
    <t>6.3.G</t>
  </si>
  <si>
    <t>4.E.1. Web Meeting Refleksi dan Penguatan Pembelajaran</t>
  </si>
  <si>
    <t>1. Mahasiswa menyimak penjelasan dosen tentang hasil pembelajaran pengembangan LKPD.
2. Mahasiswa secara bergiliran menyampaikan hasil pembelajaran pengembangan LKPD.</t>
  </si>
  <si>
    <t>6.3.H</t>
  </si>
  <si>
    <t>Produk LKPD</t>
  </si>
  <si>
    <t>Unggah/Upload Produk Peserta Sesi 2. Pengembangan LKPD</t>
  </si>
  <si>
    <t>6.3.I</t>
  </si>
  <si>
    <t>Hari ke - 7</t>
  </si>
  <si>
    <t>7.1.A</t>
  </si>
  <si>
    <t>7.1.B</t>
  </si>
  <si>
    <t>5.A.1. Web Meeting Pengantar Pembelajaran</t>
  </si>
  <si>
    <t>Mahasiswa menyimak penjelasan dosen tentang kebutuhan dan design media pembelajaran</t>
  </si>
  <si>
    <t>1. Dosen dan GP memimpin dan mengarahkan diskusi sharing pengalaman menyusun dan mengimplementasikan kebutuhan dan design media pembelajaran. 
2. Dosen menyampaikan informasi tujuan, garis besar materi dan produk kegiatan tahap pengembangan kebutuhan dan design media pembelajaran.</t>
  </si>
  <si>
    <t>7.2.C</t>
  </si>
  <si>
    <t>5.B.1. Koneksi</t>
  </si>
  <si>
    <t>7.2.D</t>
  </si>
  <si>
    <t>5.C.1. Analisis kebutuhan media pembelajaran</t>
  </si>
  <si>
    <t>7.2.E</t>
  </si>
  <si>
    <t>2.C.b.Desain pengembangan media pembelajaran</t>
  </si>
  <si>
    <t>Mahasiswa membuat media pembelajaran sesuai model dan pendekatan pembelajaran yang dirancang pada RPP</t>
  </si>
  <si>
    <t>Dosen dan GP mengarahkan dan   memantau pembuatan media pembelajaran daring melalui LMS.</t>
  </si>
  <si>
    <t>7.2.F</t>
  </si>
  <si>
    <t>Mahasiswa melakukan refleksi terkait pembelajaran design media pembelajaran yang telah dilakukan</t>
  </si>
  <si>
    <t>7.3.G</t>
  </si>
  <si>
    <t>2.D.b. Web Meeting Refleksi dan penguatan Pembelajaran</t>
  </si>
  <si>
    <t>1. Mahasiswa menyimak penjelasan dosen tentang hasil pembelajaran design media pembelajaran.
2. Mahasiswa secara bergiliran menyampaikan hasil pembelajaran design media pembelajaran.</t>
  </si>
  <si>
    <t>7.3.H</t>
  </si>
  <si>
    <t>Produk Media Pembelajaran</t>
  </si>
  <si>
    <t>Unggah/Upload Produk Peserta Sesi 2. Produk Media Pembelajaran</t>
  </si>
  <si>
    <t>7.3.I</t>
  </si>
  <si>
    <t>Hari ke - 8</t>
  </si>
  <si>
    <t>8.1.A</t>
  </si>
  <si>
    <t>8.1.B</t>
  </si>
  <si>
    <t>2. A. 1 . Web Meeting Pengantar Pembelajaran</t>
  </si>
  <si>
    <t>Mahasiswa menyimak penjelasan dosen tentang Pengembangan alat evaluasi berbasis CBT</t>
  </si>
  <si>
    <t>1. Dosen dan GP memimpin dan mengarahkan diskusi sharing pengalaman menyusun dan mengimplementasikan kebutuhan dan design alat evaluasi. 
2. Dosen menyampaikan informasi tujuan, garis besar materi dan produk kegiatan tahap pengembangan alat evaluasi pembelajaran.</t>
  </si>
  <si>
    <t>8.2.C</t>
  </si>
  <si>
    <t>6.B.1. Koneksi</t>
  </si>
  <si>
    <t>8.2.D</t>
  </si>
  <si>
    <t>2.C.a.Diskusi pengembangan alat evaluasi berbasis CBT</t>
  </si>
  <si>
    <t>Mahasiswa melakukan diskusi pengembangan alat evaluasi berbasis CBT</t>
  </si>
  <si>
    <t>Dosen dan GP mengarahkan diskusi pengembangan alat evaluasi berbasis CBT</t>
  </si>
  <si>
    <t>8.2.E</t>
  </si>
  <si>
    <t>2.C.b. Pengembangan alat evaluasi</t>
  </si>
  <si>
    <t>Mahasiswa merancang alat evaluasi daring sesuai RPP.</t>
  </si>
  <si>
    <t>Dosen dan GP mengarahkan dan   memantau pembuatan alat evaluasi melalui LMS.</t>
  </si>
  <si>
    <t>Hari ke - 9</t>
  </si>
  <si>
    <t>9.1.F</t>
  </si>
  <si>
    <t>Mahasiswa melakukan refleksi terkait pembelajaran pengembangan alat evaluasi berbasis CBT yang telah dilakukan</t>
  </si>
  <si>
    <t>9.2.G</t>
  </si>
  <si>
    <t>2.D.b. Web Meeting Refleksi Pembelajaran</t>
  </si>
  <si>
    <t>1. Mahasiswa menyimak penjelasan dosen tentang hasil pembelajaran alat evaluasi berbasis CBT.
2. Mahasiswa secara bergiliran menyampaikan hasil pembelajaran alat evaluasi berbasis CBT.</t>
  </si>
  <si>
    <t>9.2.H</t>
  </si>
  <si>
    <t>Produk Evaluasi Pembelajaran</t>
  </si>
  <si>
    <t>Unggah/Upload Produk Peserta hari 8. Alat Evaluasi Pembelajaran</t>
  </si>
  <si>
    <t>9.2.I</t>
  </si>
  <si>
    <t>Hari ke - 10</t>
  </si>
  <si>
    <t>10.1.A</t>
  </si>
  <si>
    <t>10.1.B</t>
  </si>
  <si>
    <t>Web Meeting Pengantar Pembelajaran</t>
  </si>
  <si>
    <t>Mahasiswa menyimak penjelasan dosen tentang Pengembangan video praktik pembelajaran</t>
  </si>
  <si>
    <t>1. Dosen dan GP memimpin dan mengarahkan diskusi sharing pengalaman menyusun dan mengimplementasikan kebutuhan dan design video praktik pembelajaran. 
2. Dosen menyampaikan informasi tujuan, garis besar materi dan produk kegiatan tahap pengembangan video praktik pembelajaran.</t>
  </si>
  <si>
    <t>10.2.C</t>
  </si>
  <si>
    <t>2.B.a. Koneksi</t>
  </si>
  <si>
    <t>10.2.D</t>
  </si>
  <si>
    <t>2.C.a. Diskusi teknik pengambilan video pembelajaran</t>
  </si>
  <si>
    <t>Mahasiswa membuat persiapan pembuatan video praktik pembelajaran dari salah satu pertemuan pada RPP.</t>
  </si>
  <si>
    <t>Dosen dan GP mengarahkan dan   memantau persiapan, pelaksanaan dan editing video praktik pembelajaran melalui LMS.</t>
  </si>
  <si>
    <t>10.3.E</t>
  </si>
  <si>
    <t>2.C.a. Diskusi pengembangan skenario video pembelajaran</t>
  </si>
  <si>
    <t>1. Mahasiswa membuat rekaman video praktik pembelajaran.
2. Mahasiswa mengedit video praktik pembelajaran menjadi 7-10 menit</t>
  </si>
  <si>
    <t>Dosen dan GP mengarahkan dan   memantau proses editing video praktik pembelajaran melalui LMS.</t>
  </si>
  <si>
    <t>Hari ke - 11</t>
  </si>
  <si>
    <t>11.1.F</t>
  </si>
  <si>
    <t>Mahasiswa melakukan refleksi terkait pembelajaran Video Praktik Pembelajaran yang telah dilakukan</t>
  </si>
  <si>
    <t>11.2.G</t>
  </si>
  <si>
    <t>1. Mahasiswa menyimak penjelasan dosen tentang hasil pembelajaran.
2. Mahasiswa secara bergiliran menyampaikan hasil pembelajaran Video Praktik Pembelajaran.</t>
  </si>
  <si>
    <t>11.3.H</t>
  </si>
  <si>
    <t>Produk Video Praktik Pembelajaran</t>
  </si>
  <si>
    <t>Unggah/Upload Produk Peserta hari 10. Video Praktik Pembelajaran</t>
  </si>
  <si>
    <t>11.3.I</t>
  </si>
  <si>
    <t>Hari ke - 12</t>
  </si>
  <si>
    <t>12.1.A</t>
  </si>
  <si>
    <t>12.1.B</t>
  </si>
  <si>
    <t>Mahasiswa menyampaikan dokumen/presentasi singkat kelengkapan produk perangkat pembelajaran dan video praktik pembelajaran yang tela disusun.</t>
  </si>
  <si>
    <t>Dosen dan GP melalui web meeting LMS menyampaikan reviu awal dan feedback untuk perbaikan dan kesiapan memasuki fase berikutnya yaitu reviu perangkat pembelajaran dengan menggunakan format reviu yag sudah disiapkan.</t>
  </si>
  <si>
    <t>12.2.C</t>
  </si>
  <si>
    <t>12.2.D</t>
  </si>
  <si>
    <t>2.C.a. Kegiatan 1. Pengembangan Perangkat Pembelajaran Daring</t>
  </si>
  <si>
    <t>Mahasiswa membuat Rekaman Video Praktik Pembelajaran dan pendekatan pembelajaran yang dirancang pada RPP</t>
  </si>
  <si>
    <t>Dosen dan GP mengarahkan dan   memantau pembuatan Pengembangan Rekaman Video Praktik Pembelajaran melalui LMS.</t>
  </si>
  <si>
    <t>12.2.E</t>
  </si>
  <si>
    <t>2.C.b. Kegiatan 2. Menganalisis Rekaman Video Praktik Pembelajaran</t>
  </si>
  <si>
    <t>Mahasiswa melakukan diskusi tentang analisis Rekaman Video Praktik Pembelajaran</t>
  </si>
  <si>
    <t>12.2.F</t>
  </si>
  <si>
    <t>Mahasiswa melakukan refleksi terkait pembelajaran Menganalisis Rekaman Video Praktik Pembelajaran yang telah dilakukan</t>
  </si>
  <si>
    <t>12.3.G</t>
  </si>
  <si>
    <t>1. Mahasiswa menyimak penjelasan dosen tentang hasil pembelajaran Menganalisis Rekaman Video Praktik Pembelajaran.
2. Mahasiswa secara bergiliran menyampaikan hasil pembelajaran Menganalisis Rekaman Video Praktik Pembelajaran.</t>
  </si>
  <si>
    <t>12.3.H</t>
  </si>
  <si>
    <t>Produk Peserta Unit 2</t>
  </si>
  <si>
    <t>Unggah/Upload Produk Peserta Sesi 2. Hasil Analisi Video Praktik Pembelajaran</t>
  </si>
  <si>
    <t>12.3.I</t>
  </si>
  <si>
    <t>Produk kegiatan pengembangan perangkat pembelajaran sebagai berikut:
a.	Perangkat pembelajaran yang meliputi RPP, bahan ajar, media pembelajaran, LKPD, dan asesmen untuk 3 pertemuan. 
b.	Rekaman video pembelajaran dari salah satu pertemuan RPP yang disusun untuk PPL dengan format data video MPEG berdurasi 7 - 10 menit.</t>
  </si>
  <si>
    <t>JUMLAH MENIT PELAJARAN PENGEMBANGAN PERANGKAT PEMBELAJARAN</t>
  </si>
  <si>
    <t>JUMLAH JAM PELAJARAN PENGEMBANGAN PERANGKAT PEMBELAJARAN</t>
  </si>
  <si>
    <t>3.A.a. Pendahuluan</t>
  </si>
  <si>
    <t>Mahasiswa membaca Pendahuluan</t>
  </si>
  <si>
    <t>Mahasiswa mengunduh bahan pembelajaran</t>
  </si>
  <si>
    <t>1.a. bahan-bahan yang akan dipakai pada saat reviu perangkat pembelajaran</t>
  </si>
  <si>
    <t>Mahasiswa menyiapkan reviu perangkat pembelajaran</t>
  </si>
  <si>
    <t>2.a. Web Meeting Pengantar Pembelajaran</t>
  </si>
  <si>
    <t>Mahasiswa mendengarkan penjelasan dosen/guru pamong tentang teknis dan analisis dalam melakukan reviu perangkat pembelajaran dan video praktik pembelajaran</t>
  </si>
  <si>
    <t>Dosen dan GP membuka pertemuan vicon dan memberikan penjelasan teknis melakukan reviu perangkat pembelajaran dan video praktik pembelajaran yang sudah dimiliki oleh mahasiswa</t>
  </si>
  <si>
    <t>1.1.E</t>
  </si>
  <si>
    <t>2.b. Koneksi</t>
  </si>
  <si>
    <t>1.1.F</t>
  </si>
  <si>
    <t>2.c. Diskusi reviu perangkat pembelajaran</t>
  </si>
  <si>
    <t>Mahasiswa melakukan diskusi/tanya jawab untuk mendapatkan pemahaman dan persepsi yang sama dalam mereviu perangkat pembelajaran dan video praktik pembelajaran</t>
  </si>
  <si>
    <t>Dosen dan GP mengarahkan diskusi untuk mendapatkan pemahaman dan persepsi yang sama dalam mereviu perangkat pembelajaran dan video praktik pembelajaran melalui LMS.</t>
  </si>
  <si>
    <t>1.1.G</t>
  </si>
  <si>
    <t>2.d. Diskusi Menyiapkan bahan yang akan ditampilkan new model peerteaching</t>
  </si>
  <si>
    <t>Mahasiswa melakukan diskusi tentang Reviu Perangkat Pembelajaran</t>
  </si>
  <si>
    <t>2.d. Refleksi Pembelajaran</t>
  </si>
  <si>
    <t>Mahasiswa melakukan refleksi terkait Reviu Perangkat Pembelajaran yang telah dilakukan</t>
  </si>
  <si>
    <t>1.2.I</t>
  </si>
  <si>
    <t>2.e. Web Meeting Refleksi dan Penguatan Pembelajaran</t>
  </si>
  <si>
    <t>1. Mahasiswa menyimak penjelasan dosen tentang hasil pembelajaran tentang Reviu Perangkat Pembelajaran.
2. Mahasiswa secara bergiliran menyampaikan hasil pembelajaran tentang Reviu Perangkat Pembelajaran.</t>
  </si>
  <si>
    <t>1.2.J</t>
  </si>
  <si>
    <t>2.f. Produk Peserta pada reviu perangkat</t>
  </si>
  <si>
    <t>Unggah/Upload Produk Peserta tentang reviu perangkat</t>
  </si>
  <si>
    <t>1.2.K</t>
  </si>
  <si>
    <t xml:space="preserve">2.g. Jurnal Mengajar </t>
  </si>
  <si>
    <t>3.a. Web Meeting Pengantar Pembelajaran</t>
  </si>
  <si>
    <t>a. Mahasiswa menyampaikan paparan reviu perangkat pembelajaran dan Video praktik pembelajaran kurang lebih 10-20 mnt
b. Mahasiswa lain mengkritisi terhadap perangkat dan Video praktik pembelajaran, sehingga hasilnya dapat memberikan saran dan masukan untuk perbaikan perangkat pembelajaran yang ditampilkan</t>
  </si>
  <si>
    <t>a. Dosen dan GP membuka kegiatan dan menyampaikan teknis dan mekanisme reviu
b. Dosen dan GP mengkritisi dan memberikan masukan terkait dengan rencana pembelajaran dan pelaksanaan pembelajaran</t>
  </si>
  <si>
    <t>3.b. Koneksi</t>
  </si>
  <si>
    <t>2.1.C</t>
  </si>
  <si>
    <t xml:space="preserve">3.c. Web Meeting Paparan Hasil Reviu Perangkat dan Video Pembelajaran </t>
  </si>
  <si>
    <t>Mahasiswa melakukan diskusi/tanya jawab untuk mendapatkan pemahaman dan persepsi yang sama dalam memperbaiki paparan reviu perangkat pembelajaran dan video praktik pembelajaran</t>
  </si>
  <si>
    <t>Dosen dan GP mengarahkan diskusi untuk mendapatkan pemahaman dan persepsi yang sama dalam perbaikan paparan reviu perangkat pembelajaran dan video praktik pembelajaran melalui LMS.</t>
  </si>
  <si>
    <t>2.1.D</t>
  </si>
  <si>
    <t>3.d. Catatan hasil paparan</t>
  </si>
  <si>
    <t xml:space="preserve">Mahasiswa mencatat hasil paparan Reviu Perangkat dan Video Pembelajaran </t>
  </si>
  <si>
    <t>Dosen dan GP memeriksa hasil unggah catatan</t>
  </si>
  <si>
    <t>3.e. Diskusi berupa saran dan masukan dari dosen/guru pamong</t>
  </si>
  <si>
    <t>Mahasiswa melakukan diskusi berupa saran dan masukan dari dosen/guru pamong</t>
  </si>
  <si>
    <t>Dosen dan GP memberikan saran dan masukan</t>
  </si>
  <si>
    <t>3.f. Refleksi Pembelajaran</t>
  </si>
  <si>
    <t>Mahasiswa melakukan refleksi terkait Paparan Reviu Perangkat Pembelajaran yang telah dilakukan</t>
  </si>
  <si>
    <t>3.1.G</t>
  </si>
  <si>
    <t>3.g. Web Meeting Refleksi dan Penguatan Pembelajaran</t>
  </si>
  <si>
    <t>1. Mahasiswa menyimak penjelasan dosen tentang hasil pembelajaran tentang Paparan Reviu Perangkat Pembelajaran.
2. Mahasiswa secara bergiliran menyampaikan hasil pembelajaran tentang Paparan Reviu Perangkat Pembelajaran.</t>
  </si>
  <si>
    <t>3.2.H</t>
  </si>
  <si>
    <t>3.h. Produk Peserta pada paparan hasil reviu</t>
  </si>
  <si>
    <t>Unggah/Upload Produk Peserta tentang hasil Paparan Reviu Perangkat Pembelajaran</t>
  </si>
  <si>
    <t>3.2.I</t>
  </si>
  <si>
    <t xml:space="preserve">3.i. Jurnal Mengajar </t>
  </si>
  <si>
    <t>4.a. Web Meeting Pengantar Pembelajaran</t>
  </si>
  <si>
    <t>Mahasiswa mendengarkan penjelasan dosen/guru pamong tentang teknis new model peer teaching</t>
  </si>
  <si>
    <t>Dosen dan GP membuka pertemuan vicon dan memberikan penjelasan teknis tentang new model peer teaching</t>
  </si>
  <si>
    <t>4.b. Koneksi</t>
  </si>
  <si>
    <t xml:space="preserve">4.c. Presentasi New Model Peerteaching </t>
  </si>
  <si>
    <t>Mahasiswa melaksanakan new model peerteaching dengan menyampaikan/presentasi model pembelajaran yang inovatif  dan kreatif sesuai dengan materi pembelajaran berdasarkan hasil analisis sebelumnya selama kurang lebih 30 menit</t>
  </si>
  <si>
    <t xml:space="preserve">Dosen dan GP memandu jalannya new model peerteaching </t>
  </si>
  <si>
    <t>4.2.D</t>
  </si>
  <si>
    <t>4.d. Catatan hasil Presentasi New Model Peerteaching</t>
  </si>
  <si>
    <t>Mahasiswa memberikan Catatan hasil Presentasi New Model Peerteaching</t>
  </si>
  <si>
    <t>Dosen dan GP melakukan pemeriksaan Catatan hasil Presentasi New Model Peerteaching</t>
  </si>
  <si>
    <t>4.e. Diskusi berupa saran dan masukan dari dosen/guru pamong</t>
  </si>
  <si>
    <t>Mahasiswa melakukan diskusi berupa saran dan masukan dari dosen/guru pamong tentang Presentasi New Model Peerteaching</t>
  </si>
  <si>
    <t>Dosen dan GP memberikan saran dan masukan tentang Presentasi New Model Peerteaching</t>
  </si>
  <si>
    <t>4.f. Refleksi Pembelajaran</t>
  </si>
  <si>
    <t>Mahasiswa melakukan refleksi terkait New Model Peerteaching yang telah dilakukan</t>
  </si>
  <si>
    <t>4.g. Web Meeting Refleksi dan Penguatan Pembelajaran</t>
  </si>
  <si>
    <t>1. Mahasiswa menyimak penjelasan dosen tentang hasil pembelajaran tentang New Model Peerteaching.
2. Mahasiswa secara bergiliran menyampaikan hasil pembelajaran tentang New Model Peerteaching.</t>
  </si>
  <si>
    <t>4.h. Produk Peserta pada new model peerteaching</t>
  </si>
  <si>
    <t>Unggah/Upload Produk Peserta tentang new model peerteaching</t>
  </si>
  <si>
    <t>5.2.I</t>
  </si>
  <si>
    <t xml:space="preserve">4.i. Jurnal Mengajar </t>
  </si>
  <si>
    <t>5.a. Web Meeting Pengantar Pembelajaran</t>
  </si>
  <si>
    <t>Mahasiswa mendengarkan penjelasan dosen/guru pamong tentang Penyusunan Proposal PTK</t>
  </si>
  <si>
    <t>Dosen dan GP membuka pertemuan vicon dan memberikan penjelasan teknis tentang Penyusunan Proposal PTK</t>
  </si>
  <si>
    <t>5,b. Koneksi</t>
  </si>
  <si>
    <t>5.c. Diskusi rencana penelitian tindakan kelas</t>
  </si>
  <si>
    <t>Mahasiswa melakukan diskusi tentang rencana penelitian tindakan kelas (PTK)</t>
  </si>
  <si>
    <t>Dosen dan GP mengarahkan aspek-aspek rencana PTK yang perlu dianalisis melalui LMS</t>
  </si>
  <si>
    <t>5.d. Refleksi Pembelajaran</t>
  </si>
  <si>
    <t>Mahasiswa melakukan refleksi terkait penyusunan PTK yang telah dilakukan</t>
  </si>
  <si>
    <t>5.e. Web Meeting Refleksi dan Penguatan Pembelajaran</t>
  </si>
  <si>
    <t>1. Mahasiswa menyimak penjelasan dosen tentang hasil pembelajaran tentang penyusunan Proposal PTK
2. Mahasiswa secara bergiliran menyampaikan hasil pembelajaran tentang penyusunan Proposal PTK</t>
  </si>
  <si>
    <t>5.f. Produk Peserta Penyusunan PTK</t>
  </si>
  <si>
    <t>Unggah/Upload Produk Peserta tentang penyusunan PTK</t>
  </si>
  <si>
    <t>6.2.G</t>
  </si>
  <si>
    <t xml:space="preserve">5.g. Jurnal Mengajar </t>
  </si>
  <si>
    <t>6.a. Web Meeting Pengantar Pembelajaran</t>
  </si>
  <si>
    <t>Mahasiswa mendengarkan penjelasan dosen/guru pamong tentang Refleksi Hasil Pembelajaran</t>
  </si>
  <si>
    <t>Dosen dan GP membuka pertemuan vicon dan memberikan penjelasan teknis tentang Refleksi Hasil Pembelajaran</t>
  </si>
  <si>
    <t>6.b. Koneksi</t>
  </si>
  <si>
    <t>7.1.C</t>
  </si>
  <si>
    <t>6.c. Refleksi Reviu Perangkat Pembelajaran</t>
  </si>
  <si>
    <t>Mahasiswa melakukan refleksi terkait Refleksi Reviu Perangkat Pembelajaran</t>
  </si>
  <si>
    <t>7.1.D</t>
  </si>
  <si>
    <t>6.d. Diskusi mengidentifikasi permasalahan</t>
  </si>
  <si>
    <t>Mahasiswa melakukan diskusi tentang Refleksi Reviu Perangkat Pembelajaran</t>
  </si>
  <si>
    <t>6.e. Refleksi Pembelajaran</t>
  </si>
  <si>
    <t>6.f. Web Meeting Refleksi Pembelajaran</t>
  </si>
  <si>
    <t>1. Mahasiswa menyimak penjelasan dosen tentang hasil pembelajaran tentang Refleksi Reivu Perangkat Pembelajaran
2. Mahasiswa secara bergiliran menyampaikan hasil pembelajaran tentang Refleksi Reivu Perangkat Pembelajaran</t>
  </si>
  <si>
    <t>7.2.G</t>
  </si>
  <si>
    <t>6.g. Produk Peserta pada kegiatan refleksi</t>
  </si>
  <si>
    <t>Unggah/Upload Produk Peserta tentang Refleksi Hasil Pembelajaran</t>
  </si>
  <si>
    <t>7.2.H</t>
  </si>
  <si>
    <t xml:space="preserve">6.h. Jurnal Mengajar </t>
  </si>
  <si>
    <t>7.a. Web Meeting Pengantar Pembelajaran</t>
  </si>
  <si>
    <t>Mahasiswa mendengarkan penjelasan dosen/guru pamong tentang Penyusunan RTL</t>
  </si>
  <si>
    <t>Dosen dan GP membuka pertemuan vicon dan memberikan penjelasan teknis tentang Penyusunan RTL</t>
  </si>
  <si>
    <t>7.b. Koneksi</t>
  </si>
  <si>
    <t>8.1.C</t>
  </si>
  <si>
    <t>7.c. Rencana Tindak Lanjut</t>
  </si>
  <si>
    <t>Mahasiswa mengisi Rencana Tindak Lanjut (RTL)</t>
  </si>
  <si>
    <t>8.1.D</t>
  </si>
  <si>
    <t>7.d. Diskusi Rencana Tindak Lanjut</t>
  </si>
  <si>
    <t>Mahasiswa melakukan diskusi tentang Rencana Tindak Lanjut (RTL)</t>
  </si>
  <si>
    <t>7.e. Hasil Revisi Rencana Tindak Lanjut</t>
  </si>
  <si>
    <t>Mahasiswa mengisi hasil Revisi Rencana Tindak Lanjut (RTL)</t>
  </si>
  <si>
    <t>8.2.F</t>
  </si>
  <si>
    <t>7.f. Refleksi Pembelajaran</t>
  </si>
  <si>
    <t>Mahasiswa melakukan refleksi terkait Penyusunan RTL yang telah dilakukan</t>
  </si>
  <si>
    <t>8.2.G</t>
  </si>
  <si>
    <t>7.g. Web Meeting Refleksi dan Penguatan Pembelajaran</t>
  </si>
  <si>
    <t>1. Mahasiswa menyimak penjelasan dosen tentang hasil pembelajaran tentang Rencana Tindak Lanjut (RTL)
2. Mahasiswa secara bergiliran menyampaikan hasil pembelajaran tentang Rencana Tindak Lanjut (RTL)</t>
  </si>
  <si>
    <t>8.2.H</t>
  </si>
  <si>
    <t>7.h. Produk Peserta pada RTL</t>
  </si>
  <si>
    <t>Unggah/Upload Produk Peserta tentang Rencana Tingkat Lanjut (RTL)</t>
  </si>
  <si>
    <t>8.2.I</t>
  </si>
  <si>
    <t xml:space="preserve">7.i. Jurnal Mengajar </t>
  </si>
  <si>
    <t>JUMLAH MENIT PELAJARAN REVIU PERANGKAT PEMBELAJARAN</t>
  </si>
  <si>
    <t>JUMLAH JAM PELAJARAN REVIU PERANGKAT PEMBELAJARAN</t>
  </si>
  <si>
    <t>Reviu PPL 1</t>
  </si>
  <si>
    <t xml:space="preserve">1.a. Bahan Pembelajaran </t>
  </si>
  <si>
    <t>1.b. Bahan pembelajaran untuk Reviu PPL 1 (Produk Mahasiswa)</t>
  </si>
  <si>
    <t>Mahasiswa mengunggah Produk untuk Reviu PPL 1</t>
  </si>
  <si>
    <t>Dosen dan GP memeriksa produk mahasiswa yang telah di unggah</t>
  </si>
  <si>
    <t>1.c. Web Meeting Pengantar Pembelajaran</t>
  </si>
  <si>
    <t>Mahasiswa mendengarkan penjelasan dosen/guru pamong tentang Reviu PPL 1</t>
  </si>
  <si>
    <t>1.d. Koneksi</t>
  </si>
  <si>
    <t>1.e. Pengantar Kegiatan Penerapan Review PPL 1</t>
  </si>
  <si>
    <t>Mahasiswa mendiskusikan hasil/ouput kegiatan PPL1 yang sudah dilaksanakan</t>
  </si>
  <si>
    <t>Dosen dan GP mengarahkan diskusi untuk mendapatkan pemahaman kegiatan PPL1 yang sudah dilaksanakan</t>
  </si>
  <si>
    <t>1.f. Reviu Kegiatan Praktik Pembelajaran melalui  Video Pelaksanaan Kegiatan Pembelajaran</t>
  </si>
  <si>
    <t>Mahasiswa melakukan Reviu Kegiatan Praktik Pembelajaran melalui  Video Pelaksanaan Kegiatan Pembelajaran</t>
  </si>
  <si>
    <t>Dosen dan GP mengarahkan diskusi untuk mendapatkan pemahaman kegiatan Reviu kegiatan praktik pembelajaran melalui video pelaksanaan kegiatan yang sudah dilaksanakan</t>
  </si>
  <si>
    <t>1.g. Reviu Kegiatan Laporan Awal Pelaksanaan PTK</t>
  </si>
  <si>
    <t>Mahasiswa melakukan Reviu Kegiatan Laporan Awal  Pelaksanaan PTK</t>
  </si>
  <si>
    <t>Dosen dan GP mengarahkan diskusi untuk mendapatkan pemahaman kegiatan Reviu kegiatan Laporan Awal Pelaksanaan PTK yang sudah dilaksanakan</t>
  </si>
  <si>
    <t>2.1.H</t>
  </si>
  <si>
    <t xml:space="preserve">1.h Reviu pelaksanaan kegiatan non-mengajar </t>
  </si>
  <si>
    <t xml:space="preserve">Mahasiswa melakukan Reviu Pelaksanaan Kegiatan Non-Mengajar </t>
  </si>
  <si>
    <t>Dosen dan GP mengarahkan diskusi untuk mendapatkan pemahaman kegiatan Reviu Pelaksanaan Kegiatan Non-Mengajar yang sudah dilaksanakan</t>
  </si>
  <si>
    <t>2.2.I</t>
  </si>
  <si>
    <t>1.i. Refleksi Pembelajaran</t>
  </si>
  <si>
    <t>Mahasiswa melakukan refleksi terkait Reviu Praktik Pembelajaran yang telah dilakukan</t>
  </si>
  <si>
    <t>2.2.J</t>
  </si>
  <si>
    <t>1.j. Web Meeting Refleksi dan Penguatan Pembelajaran</t>
  </si>
  <si>
    <t>1. Mahasiswa menyimak penjelasan dosen tentang hasil pembelajaran tentang Reviu Praktik Pembelajaran.
2. Mahasiswa secara bergiliran menyampaikan hasil pembelajaran tentang Reviu Perangkat Pembelajaran.</t>
  </si>
  <si>
    <t>Dosen dan GP memberi penguatan dan saran tindak lanjut &amp; menyampaikan beberapa hal yang harus dipersiapkan mahasiswa</t>
  </si>
  <si>
    <t>2.2.K</t>
  </si>
  <si>
    <t>1.h. Produk Peserta Reviu PPL-1</t>
  </si>
  <si>
    <t>Unggah/Upload Produk Peserta tentang hasil Reviu PPL-1</t>
  </si>
  <si>
    <t>Dosen dan GP memeriksa produk yang di unggah oleh Mahasiswa</t>
  </si>
  <si>
    <t>2.2.L</t>
  </si>
  <si>
    <t>1.i Jurnal Mengajar Dosen</t>
  </si>
  <si>
    <t>3.1.A</t>
  </si>
  <si>
    <t xml:space="preserve">2.a. Bahan Pembelajaran </t>
  </si>
  <si>
    <t>3.1.B</t>
  </si>
  <si>
    <t>2.b. Web Meeting Pengantar Pembelajaran</t>
  </si>
  <si>
    <t>Mahasiswa mendengarkan penjelasan dosen/guru pamong tentang refleksi terhadap pelaksanaan praktik mengajar, kegiatan non-mengajar, dan pelaksanaan PTK</t>
  </si>
  <si>
    <t>Dosen dan GP membuka pertemuan vicon dan memberikan penjelasan teknis melakukan refleksi terhadap pelaksanaan praktik mengajar, kegiatan non-mengajar, dan pelaksanaan PTK</t>
  </si>
  <si>
    <t>3.1.C</t>
  </si>
  <si>
    <t>2.c. Koneksi</t>
  </si>
  <si>
    <t>3.1.D</t>
  </si>
  <si>
    <t>2.d. Refleksi perbaikan pelaksanaan PPL 1</t>
  </si>
  <si>
    <t>Mahasiswa melakukan Refleksi perbaikan pelaksanaan PPL-1</t>
  </si>
  <si>
    <t>Dosen dan GP mengarahkan diskusi untuk mendapatkan pemahaman tentang Refleksi perbaikan Pelaksanaan PPL-1 yang sudah dilaksanakan</t>
  </si>
  <si>
    <t>3.2.E</t>
  </si>
  <si>
    <t>2.f. Refleksi Pembelajaran</t>
  </si>
  <si>
    <t>Mahasiswa melakukan refleksi terkait Refleksi PPL-1 yang telah dilakukan</t>
  </si>
  <si>
    <t>3.2.F</t>
  </si>
  <si>
    <t>2.g. Web Meeting Refleksi dan Penguatan Pembelajaran</t>
  </si>
  <si>
    <t>1. Mahasiswa menyimak penjelasan dosen tentang hasil pembelajaran tentang Refleksi PPL 1.</t>
  </si>
  <si>
    <t xml:space="preserve">Dosen dan GP memberi penguatan dan saran tindak lanjut &amp; menyampaikan beberapa hal yang harus dipersiapkan mahasiswa </t>
  </si>
  <si>
    <t>2.h. Produk Peserta Refleksi PPL I</t>
  </si>
  <si>
    <t>Unggah/Upload Produk Peserta tentang hasil Refleksi PPL-1</t>
  </si>
  <si>
    <t>2.i. Jurnal Mengajar Dosen</t>
  </si>
  <si>
    <t xml:space="preserve">3.a. Bahan Pembelajaran </t>
  </si>
  <si>
    <t>3.b. Web Meeting Pengantar Pembelajaran</t>
  </si>
  <si>
    <t>Mahasiswa mendengarkan penjelasan dosen/guru pamong tentang Rencana Tindak Lanjut hasil dari reviu pelaksanaan PPL</t>
  </si>
  <si>
    <t>Dosen dan GP membuka pertemuan vicon dan memberikan penjelasan reviu pelaksanaan PPL-I untuk menyiapkan Rencana Tindak Lanjut (RTL)</t>
  </si>
  <si>
    <t>4.1.C</t>
  </si>
  <si>
    <t>3.c. Koneksi</t>
  </si>
  <si>
    <t>4.1.D</t>
  </si>
  <si>
    <t>3.d. Web Meeting Diskusi penyusunan Rencana Tindak Lanjut</t>
  </si>
  <si>
    <t>4.2.E</t>
  </si>
  <si>
    <t>3.e. Refleksi Pembelajaran</t>
  </si>
  <si>
    <t>Mahasiswa melakukan refleksi terkait Refleksi terkait reviu pelaksanaan PPL-1 yang telah dilakukan untuk membuat RTL</t>
  </si>
  <si>
    <t>4.2.F</t>
  </si>
  <si>
    <t>3.f. Web Meeting Refleksi dan Penguatan Pembelajaran</t>
  </si>
  <si>
    <t>Mahasiswa mendengarkan penjelasan dosen/guru pamong tentang Pembuatan Rencana Tindak Lanjut</t>
  </si>
  <si>
    <t>Dosen dan GP membuka pertemuan vicon dan memberikan penjelasan Pembuatan Rencana Tindak Lanjut (RTL)</t>
  </si>
  <si>
    <t>4.2.G</t>
  </si>
  <si>
    <t>3.g. Produk Peserta RTL</t>
  </si>
  <si>
    <t>Unggah/Upload Produk Peserta tentang Rencana Tindak Lanjut hasi Reviu Pelaksanaan PPL-1</t>
  </si>
  <si>
    <t>4.2.H</t>
  </si>
  <si>
    <t>3.h. Jurnal Mengajar Dosen</t>
  </si>
  <si>
    <t>Reviu PPL 2</t>
  </si>
  <si>
    <t>5.1.A</t>
  </si>
  <si>
    <t>5.1.B</t>
  </si>
  <si>
    <t>1.b. Bahan pembelajaran untuk Reviu PPL II (Produk Mahasiswa)</t>
  </si>
  <si>
    <t>5.1.C</t>
  </si>
  <si>
    <t>Mahasiswa mendengarkan penjelasan dosen/guru pamong tentang Reviu PPL 2</t>
  </si>
  <si>
    <t>5.2.D</t>
  </si>
  <si>
    <t>5.2.E</t>
  </si>
  <si>
    <t>1.e. Pengantar Kegiatan Penerapan Review PPL II</t>
  </si>
  <si>
    <t>Mahasiswa mendiskusikan hasil/ouput kegiatan PPL2 yang sudah dilaksanakan</t>
  </si>
  <si>
    <t>5.2.F</t>
  </si>
  <si>
    <t>1.g. Reviu Kegiatan Laporan Awal  Pelaksanaan PTK</t>
  </si>
  <si>
    <t>6.1.H</t>
  </si>
  <si>
    <t>6.1.I</t>
  </si>
  <si>
    <t>6.2.J</t>
  </si>
  <si>
    <t>6.2.K</t>
  </si>
  <si>
    <t>1.h. Produk Peserta Reviu PPL-II</t>
  </si>
  <si>
    <t>Unggah/Upload Produk Peserta tentang hasil Reviu PPL-2</t>
  </si>
  <si>
    <t>6.2.L</t>
  </si>
  <si>
    <t>2.d. Refleksi perbaikan pelaksanaan PPL II</t>
  </si>
  <si>
    <t>Mahasiswa melakukan Refleksi perbaikan pelaksanaan PPL-2</t>
  </si>
  <si>
    <t>Mahasiswa melakukan refleksi terkait Refleksi PPL-2 yang telah dilakukan</t>
  </si>
  <si>
    <t>1. Mahasiswa menyimak penjelasan dosen tentang hasil pembelajaran tentang Refleksi PPL 2.</t>
  </si>
  <si>
    <t>2.h. Produk Peserta Refleksi PPL II</t>
  </si>
  <si>
    <t>Unggah/Upload Produk Peserta tentang hasil Refleksi PPL-2</t>
  </si>
  <si>
    <t>Mahasiswa melakukan refleksi terkait Refleksi terkait reviu pelaksanaan PPL-2 yang telah dilakukan untuk membuat RTL</t>
  </si>
  <si>
    <t>Unggah/Upload Produk Peserta tentang Rencana Tindak Lanjut hasi Reviu Pelaksanaan PPL-2</t>
  </si>
  <si>
    <t>JUMLAH MENIT PELAJARAN REVIU PPL - 1 dan PPL - 2</t>
  </si>
  <si>
    <t>JUMLAH JAM PELAJARAN REVIU PPL - 1 dan PPL - 2</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</si>
</sst>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Rp&quot;* #,##0.00_-;\-&quot;Rp&quot;* #,##0.00_-;_-&quot;Rp&quot;* &quot;-&quot;??_-;_-@_-"/>
    <numFmt numFmtId="179" formatCode="_-&quot;Rp&quot;* #,##0_-;\-&quot;Rp&quot;* #,##0_-;_-&quot;Rp&quot;* &quot;-&quot;??_-;_-@_-"/>
  </numFmts>
  <fonts count="28">
    <font>
      <sz val="12"/>
      <color theme="1"/>
      <name val="Calibri"/>
      <charset val="134"/>
      <scheme val="minor"/>
    </font>
    <font>
      <b/>
      <sz val="12"/>
      <color theme="1"/>
      <name val="Calibri"/>
      <charset val="134"/>
      <scheme val="minor"/>
    </font>
    <font>
      <b/>
      <sz val="12"/>
      <color rgb="FF7030A0"/>
      <name val="Calibri"/>
      <charset val="134"/>
      <scheme val="minor"/>
    </font>
    <font>
      <b/>
      <sz val="12"/>
      <color rgb="FFFF0000"/>
      <name val="Calibri"/>
      <charset val="134"/>
      <scheme val="minor"/>
    </font>
    <font>
      <sz val="12"/>
      <color rgb="FF000000"/>
      <name val="Calibri"/>
      <charset val="134"/>
      <scheme val="minor"/>
    </font>
    <font>
      <sz val="12"/>
      <color theme="1"/>
      <name val="Calibri (Body)"/>
      <charset val="134"/>
    </font>
    <font>
      <sz val="12"/>
      <color rgb="FF000000"/>
      <name val="Calibri (Body)"/>
      <charset val="134"/>
    </font>
    <font>
      <b/>
      <sz val="12"/>
      <color rgb="FF002060"/>
      <name val="Calibri"/>
      <charset val="134"/>
      <scheme val="minor"/>
    </font>
    <font>
      <sz val="11"/>
      <color theme="1"/>
      <name val="Calibri"/>
      <charset val="0"/>
      <scheme val="minor"/>
    </font>
    <font>
      <sz val="11"/>
      <color rgb="FF006100"/>
      <name val="Calibri"/>
      <charset val="0"/>
      <scheme val="minor"/>
    </font>
    <font>
      <sz val="11"/>
      <color rgb="FFFF0000"/>
      <name val="Calibri"/>
      <charset val="0"/>
      <scheme val="minor"/>
    </font>
    <font>
      <sz val="11"/>
      <color theme="1"/>
      <name val="Calibri"/>
      <charset val="134"/>
      <scheme val="minor"/>
    </font>
    <font>
      <b/>
      <sz val="11"/>
      <color rgb="FFFFFFFF"/>
      <name val="Calibri"/>
      <charset val="0"/>
      <scheme val="minor"/>
    </font>
    <font>
      <b/>
      <sz val="13"/>
      <color theme="3"/>
      <name val="Calibri"/>
      <charset val="134"/>
      <scheme val="minor"/>
    </font>
    <font>
      <sz val="11"/>
      <color theme="0"/>
      <name val="Calibri"/>
      <charset val="0"/>
      <scheme val="minor"/>
    </font>
    <font>
      <b/>
      <sz val="11"/>
      <color theme="3"/>
      <name val="Calibri"/>
      <charset val="134"/>
      <scheme val="minor"/>
    </font>
    <font>
      <i/>
      <sz val="11"/>
      <color rgb="FF7F7F7F"/>
      <name val="Calibri"/>
      <charset val="0"/>
      <scheme val="minor"/>
    </font>
    <font>
      <b/>
      <sz val="11"/>
      <color theme="1"/>
      <name val="Calibri"/>
      <charset val="0"/>
      <scheme val="minor"/>
    </font>
    <font>
      <b/>
      <sz val="11"/>
      <color rgb="FFFA7D00"/>
      <name val="Calibri"/>
      <charset val="0"/>
      <scheme val="minor"/>
    </font>
    <font>
      <b/>
      <sz val="18"/>
      <color theme="3"/>
      <name val="Calibri"/>
      <charset val="134"/>
      <scheme val="minor"/>
    </font>
    <font>
      <sz val="11"/>
      <color rgb="FFFA7D00"/>
      <name val="Calibri"/>
      <charset val="0"/>
      <scheme val="minor"/>
    </font>
    <font>
      <b/>
      <sz val="15"/>
      <color theme="3"/>
      <name val="Calibri"/>
      <charset val="134"/>
      <scheme val="minor"/>
    </font>
    <font>
      <sz val="11"/>
      <color rgb="FF9C0006"/>
      <name val="Calibri"/>
      <charset val="0"/>
      <scheme val="minor"/>
    </font>
    <font>
      <sz val="11"/>
      <color rgb="FF3F3F76"/>
      <name val="Calibri"/>
      <charset val="0"/>
      <scheme val="minor"/>
    </font>
    <font>
      <sz val="11"/>
      <color rgb="FF9C6500"/>
      <name val="Calibri"/>
      <charset val="0"/>
      <scheme val="minor"/>
    </font>
    <font>
      <b/>
      <sz val="11"/>
      <color rgb="FF3F3F3F"/>
      <name val="Calibri"/>
      <charset val="0"/>
      <scheme val="minor"/>
    </font>
    <font>
      <u/>
      <sz val="12"/>
      <color theme="1"/>
      <name val="Calibri (Body)_x0000_"/>
      <charset val="134"/>
    </font>
    <font>
      <i/>
      <sz val="12"/>
      <color theme="1"/>
      <name val="Calibri"/>
      <charset val="134"/>
      <scheme val="minor"/>
    </font>
  </fonts>
  <fills count="42">
    <fill>
      <patternFill patternType="none"/>
    </fill>
    <fill>
      <patternFill patternType="gray125"/>
    </fill>
    <fill>
      <patternFill patternType="solid">
        <fgColor theme="7" tint="0.599993896298105"/>
        <bgColor indexed="64"/>
      </patternFill>
    </fill>
    <fill>
      <patternFill patternType="solid">
        <fgColor rgb="FFFFFF00"/>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rgb="FFE2EFDA"/>
        <bgColor rgb="FF000000"/>
      </patternFill>
    </fill>
    <fill>
      <patternFill patternType="solid">
        <fgColor theme="4" tint="0.799981688894314"/>
        <bgColor indexed="64"/>
      </patternFill>
    </fill>
    <fill>
      <patternFill patternType="solid">
        <fgColor theme="0" tint="-0.0499893185216834"/>
        <bgColor indexed="64"/>
      </patternFill>
    </fill>
    <fill>
      <patternFill patternType="solid">
        <fgColor theme="7"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2F2F2"/>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bgColor indexed="64"/>
      </patternFill>
    </fill>
    <fill>
      <patternFill patternType="solid">
        <fgColor theme="9" tint="0.799981688894314"/>
        <bgColor indexed="64"/>
      </patternFill>
    </fill>
    <fill>
      <patternFill patternType="solid">
        <fgColor theme="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8" fillId="29" borderId="0" applyNumberFormat="0" applyBorder="0" applyAlignment="0" applyProtection="0">
      <alignment vertical="center"/>
    </xf>
    <xf numFmtId="177" fontId="11" fillId="0" borderId="0" applyFont="0" applyFill="0" applyBorder="0" applyAlignment="0" applyProtection="0">
      <alignment vertical="center"/>
    </xf>
    <xf numFmtId="176" fontId="11" fillId="0" borderId="0" applyFont="0" applyFill="0" applyBorder="0" applyAlignment="0" applyProtection="0">
      <alignment vertical="center"/>
    </xf>
    <xf numFmtId="179" fontId="11" fillId="0" borderId="0" applyFont="0" applyFill="0" applyBorder="0" applyAlignment="0" applyProtection="0">
      <alignment vertical="center"/>
    </xf>
    <xf numFmtId="178"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2" fillId="13" borderId="8" applyNumberFormat="0" applyAlignment="0" applyProtection="0">
      <alignment vertical="center"/>
    </xf>
    <xf numFmtId="0" fontId="13" fillId="0" borderId="9" applyNumberFormat="0" applyFill="0" applyAlignment="0" applyProtection="0">
      <alignment vertical="center"/>
    </xf>
    <xf numFmtId="0" fontId="11" fillId="25" borderId="14" applyNumberFormat="0" applyFont="0" applyAlignment="0" applyProtection="0">
      <alignment vertical="center"/>
    </xf>
    <xf numFmtId="0" fontId="14" fillId="24" borderId="0" applyNumberFormat="0" applyBorder="0" applyAlignment="0" applyProtection="0">
      <alignment vertical="center"/>
    </xf>
    <xf numFmtId="0" fontId="8" fillId="23" borderId="0" applyNumberFormat="0" applyBorder="0" applyAlignment="0" applyProtection="0">
      <alignment vertical="center"/>
    </xf>
    <xf numFmtId="0" fontId="10" fillId="0" borderId="0" applyNumberFormat="0" applyFill="0" applyBorder="0" applyAlignment="0" applyProtection="0">
      <alignment vertical="center"/>
    </xf>
    <xf numFmtId="0" fontId="8" fillId="22"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9"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23" fillId="33" borderId="11" applyNumberFormat="0" applyAlignment="0" applyProtection="0">
      <alignment vertical="center"/>
    </xf>
    <xf numFmtId="0" fontId="14" fillId="20" borderId="0" applyNumberFormat="0" applyBorder="0" applyAlignment="0" applyProtection="0">
      <alignment vertical="center"/>
    </xf>
    <xf numFmtId="0" fontId="9" fillId="12" borderId="0" applyNumberFormat="0" applyBorder="0" applyAlignment="0" applyProtection="0">
      <alignment vertical="center"/>
    </xf>
    <xf numFmtId="0" fontId="25" fillId="19" borderId="15" applyNumberFormat="0" applyAlignment="0" applyProtection="0">
      <alignment vertical="center"/>
    </xf>
    <xf numFmtId="0" fontId="8" fillId="16" borderId="0" applyNumberFormat="0" applyBorder="0" applyAlignment="0" applyProtection="0">
      <alignment vertical="center"/>
    </xf>
    <xf numFmtId="0" fontId="18" fillId="19" borderId="11" applyNumberFormat="0" applyAlignment="0" applyProtection="0">
      <alignment vertical="center"/>
    </xf>
    <xf numFmtId="0" fontId="20" fillId="0" borderId="13" applyNumberFormat="0" applyFill="0" applyAlignment="0" applyProtection="0">
      <alignment vertical="center"/>
    </xf>
    <xf numFmtId="0" fontId="17" fillId="0" borderId="10" applyNumberFormat="0" applyFill="0" applyAlignment="0" applyProtection="0">
      <alignment vertical="center"/>
    </xf>
    <xf numFmtId="0" fontId="22" fillId="32" borderId="0" applyNumberFormat="0" applyBorder="0" applyAlignment="0" applyProtection="0">
      <alignment vertical="center"/>
    </xf>
    <xf numFmtId="0" fontId="24" fillId="38" borderId="0" applyNumberFormat="0" applyBorder="0" applyAlignment="0" applyProtection="0">
      <alignment vertical="center"/>
    </xf>
    <xf numFmtId="0" fontId="14" fillId="41" borderId="0" applyNumberFormat="0" applyBorder="0" applyAlignment="0" applyProtection="0">
      <alignment vertical="center"/>
    </xf>
    <xf numFmtId="0" fontId="8" fillId="37" borderId="0" applyNumberFormat="0" applyBorder="0" applyAlignment="0" applyProtection="0">
      <alignment vertical="center"/>
    </xf>
    <xf numFmtId="0" fontId="14" fillId="15" borderId="0" applyNumberFormat="0" applyBorder="0" applyAlignment="0" applyProtection="0">
      <alignment vertical="center"/>
    </xf>
    <xf numFmtId="0" fontId="14" fillId="36" borderId="0" applyNumberFormat="0" applyBorder="0" applyAlignment="0" applyProtection="0">
      <alignment vertical="center"/>
    </xf>
    <xf numFmtId="0" fontId="8" fillId="28" borderId="0" applyNumberFormat="0" applyBorder="0" applyAlignment="0" applyProtection="0">
      <alignment vertical="center"/>
    </xf>
    <xf numFmtId="0" fontId="8" fillId="40" borderId="0" applyNumberFormat="0" applyBorder="0" applyAlignment="0" applyProtection="0">
      <alignment vertical="center"/>
    </xf>
    <xf numFmtId="0" fontId="14" fillId="31" borderId="0" applyNumberFormat="0" applyBorder="0" applyAlignment="0" applyProtection="0">
      <alignment vertical="center"/>
    </xf>
    <xf numFmtId="0" fontId="14" fillId="14" borderId="0" applyNumberFormat="0" applyBorder="0" applyAlignment="0" applyProtection="0">
      <alignment vertical="center"/>
    </xf>
    <xf numFmtId="0" fontId="8" fillId="27" borderId="0" applyNumberFormat="0" applyBorder="0" applyAlignment="0" applyProtection="0">
      <alignment vertical="center"/>
    </xf>
    <xf numFmtId="0" fontId="14" fillId="39" borderId="0" applyNumberFormat="0" applyBorder="0" applyAlignment="0" applyProtection="0">
      <alignment vertical="center"/>
    </xf>
    <xf numFmtId="0" fontId="8" fillId="35" borderId="0" applyNumberFormat="0" applyBorder="0" applyAlignment="0" applyProtection="0">
      <alignment vertical="center"/>
    </xf>
    <xf numFmtId="0" fontId="8" fillId="11" borderId="0" applyNumberFormat="0" applyBorder="0" applyAlignment="0" applyProtection="0">
      <alignment vertical="center"/>
    </xf>
    <xf numFmtId="0" fontId="14" fillId="21" borderId="0" applyNumberFormat="0" applyBorder="0" applyAlignment="0" applyProtection="0">
      <alignment vertical="center"/>
    </xf>
    <xf numFmtId="0" fontId="8" fillId="34" borderId="0" applyNumberFormat="0" applyBorder="0" applyAlignment="0" applyProtection="0">
      <alignment vertical="center"/>
    </xf>
    <xf numFmtId="0" fontId="14" fillId="30" borderId="0" applyNumberFormat="0" applyBorder="0" applyAlignment="0" applyProtection="0">
      <alignment vertical="center"/>
    </xf>
    <xf numFmtId="0" fontId="14" fillId="18" borderId="0" applyNumberFormat="0" applyBorder="0" applyAlignment="0" applyProtection="0">
      <alignment vertical="center"/>
    </xf>
    <xf numFmtId="0" fontId="8" fillId="26" borderId="0" applyNumberFormat="0" applyBorder="0" applyAlignment="0" applyProtection="0">
      <alignment vertical="center"/>
    </xf>
    <xf numFmtId="0" fontId="14" fillId="17" borderId="0" applyNumberFormat="0" applyBorder="0" applyAlignment="0" applyProtection="0">
      <alignment vertical="center"/>
    </xf>
  </cellStyleXfs>
  <cellXfs count="78">
    <xf numFmtId="0" fontId="0" fillId="0" borderId="0" xfId="0"/>
    <xf numFmtId="0" fontId="0" fillId="0" borderId="0" xfId="0" applyAlignment="1">
      <alignment horizontal="center" vertical="center" wrapText="1"/>
    </xf>
    <xf numFmtId="0" fontId="0" fillId="0" borderId="0" xfId="0" applyAlignment="1">
      <alignmen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vertical="top" wrapText="1"/>
    </xf>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0" fillId="5" borderId="1" xfId="0" applyFill="1" applyBorder="1" applyAlignment="1">
      <alignment vertical="center" wrapText="1"/>
    </xf>
    <xf numFmtId="0" fontId="0" fillId="5" borderId="1" xfId="0" applyFill="1" applyBorder="1" applyAlignment="1">
      <alignment vertical="top"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20" fontId="1" fillId="5" borderId="1" xfId="0" applyNumberFormat="1"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6" borderId="1" xfId="0" applyFill="1" applyBorder="1" applyAlignment="1">
      <alignment vertical="top" wrapText="1"/>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vertical="top" wrapText="1"/>
    </xf>
    <xf numFmtId="0" fontId="1" fillId="7" borderId="4"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vertical="center" wrapText="1"/>
    </xf>
    <xf numFmtId="0" fontId="0" fillId="6" borderId="6" xfId="0" applyFont="1" applyFill="1" applyBorder="1" applyAlignment="1">
      <alignment horizontal="left" vertical="center" wrapText="1"/>
    </xf>
    <xf numFmtId="0" fontId="3" fillId="3" borderId="7"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0" fillId="4"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0" fontId="0" fillId="6" borderId="5" xfId="0" applyFont="1" applyFill="1" applyBorder="1" applyAlignment="1">
      <alignment horizontal="left" vertical="center" wrapText="1"/>
    </xf>
    <xf numFmtId="0" fontId="3" fillId="3" borderId="5" xfId="0" applyFont="1" applyFill="1" applyBorder="1" applyAlignment="1">
      <alignment horizontal="righ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2" fontId="3" fillId="3" borderId="1"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4" fillId="8" borderId="1" xfId="0" applyFont="1" applyFill="1" applyBorder="1" applyAlignment="1">
      <alignment vertical="center" wrapText="1"/>
    </xf>
    <xf numFmtId="0" fontId="1" fillId="5" borderId="5" xfId="0" applyFont="1" applyFill="1" applyBorder="1" applyAlignment="1">
      <alignment horizontal="center" vertical="center" wrapText="1"/>
    </xf>
    <xf numFmtId="0" fontId="4" fillId="8" borderId="5" xfId="0" applyFont="1" applyFill="1" applyBorder="1" applyAlignment="1">
      <alignment vertical="center" wrapText="1"/>
    </xf>
    <xf numFmtId="0" fontId="5" fillId="4" borderId="1" xfId="0" applyFont="1" applyFill="1" applyBorder="1" applyAlignment="1">
      <alignment vertical="top" wrapText="1"/>
    </xf>
    <xf numFmtId="0" fontId="6" fillId="4" borderId="1" xfId="0" applyFont="1" applyFill="1" applyBorder="1" applyAlignment="1">
      <alignment vertical="top" wrapText="1"/>
    </xf>
    <xf numFmtId="0" fontId="5" fillId="5" borderId="1" xfId="0" applyFont="1" applyFill="1" applyBorder="1" applyAlignment="1">
      <alignment vertical="top" wrapText="1"/>
    </xf>
    <xf numFmtId="0" fontId="5" fillId="6" borderId="1" xfId="0" applyFont="1" applyFill="1" applyBorder="1" applyAlignment="1">
      <alignment vertical="top" wrapText="1"/>
    </xf>
    <xf numFmtId="0" fontId="6" fillId="6" borderId="1" xfId="0" applyFont="1" applyFill="1" applyBorder="1" applyAlignment="1">
      <alignment vertical="top" wrapText="1"/>
    </xf>
    <xf numFmtId="0" fontId="6" fillId="8" borderId="1" xfId="0" applyFont="1" applyFill="1" applyBorder="1" applyAlignment="1">
      <alignment vertical="top" wrapText="1"/>
    </xf>
    <xf numFmtId="0" fontId="6" fillId="8" borderId="5" xfId="0" applyFont="1" applyFill="1" applyBorder="1" applyAlignment="1">
      <alignment vertical="top" wrapText="1"/>
    </xf>
    <xf numFmtId="0" fontId="6" fillId="5" borderId="1" xfId="0" applyFont="1" applyFill="1" applyBorder="1" applyAlignment="1">
      <alignment vertical="top" wrapText="1"/>
    </xf>
    <xf numFmtId="0" fontId="0" fillId="9" borderId="1" xfId="0" applyFill="1" applyBorder="1" applyAlignment="1">
      <alignment horizontal="center" vertical="center" wrapText="1"/>
    </xf>
    <xf numFmtId="0" fontId="1" fillId="10" borderId="2" xfId="0" applyFont="1" applyFill="1" applyBorder="1" applyAlignment="1">
      <alignment horizontal="center" vertical="center" wrapText="1"/>
    </xf>
    <xf numFmtId="0" fontId="0" fillId="10" borderId="1" xfId="0" applyFill="1" applyBorder="1" applyAlignment="1">
      <alignment vertical="center" wrapText="1"/>
    </xf>
    <xf numFmtId="0" fontId="1" fillId="10" borderId="4"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10" borderId="1" xfId="0" applyFill="1" applyBorder="1" applyAlignment="1">
      <alignment horizontal="center" vertical="center" wrapText="1"/>
    </xf>
    <xf numFmtId="0" fontId="7" fillId="6" borderId="7" xfId="0" applyFont="1" applyFill="1" applyBorder="1" applyAlignment="1">
      <alignment horizontal="right" vertical="center" wrapText="1"/>
    </xf>
    <xf numFmtId="0" fontId="7" fillId="6" borderId="6" xfId="0" applyFont="1" applyFill="1" applyBorder="1" applyAlignment="1">
      <alignment horizontal="right" vertical="center" wrapText="1"/>
    </xf>
    <xf numFmtId="0" fontId="7" fillId="6" borderId="5" xfId="0" applyFont="1" applyFill="1" applyBorder="1" applyAlignment="1">
      <alignment horizontal="righ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2" fontId="7" fillId="6" borderId="1" xfId="0" applyNumberFormat="1" applyFont="1" applyFill="1" applyBorder="1" applyAlignment="1">
      <alignment horizontal="center" vertical="center" wrapText="1"/>
    </xf>
    <xf numFmtId="2" fontId="7" fillId="6" borderId="1" xfId="0" applyNumberFormat="1" applyFont="1" applyFill="1" applyBorder="1" applyAlignment="1">
      <alignment horizontal="left" vertical="center" wrapText="1"/>
    </xf>
    <xf numFmtId="0" fontId="0" fillId="10" borderId="1" xfId="0" applyFill="1" applyBorder="1" applyAlignment="1" quotePrefix="1">
      <alignment vertical="center" wrapText="1"/>
    </xf>
    <xf numFmtId="0" fontId="0" fillId="5" borderId="1" xfId="0" applyFill="1" applyBorder="1" applyAlignment="1" quotePrefix="1">
      <alignment vertical="center" wrapText="1"/>
    </xf>
    <xf numFmtId="0" fontId="0" fillId="6" borderId="1" xfId="0" applyFill="1" applyBorder="1" applyAlignment="1" quotePrefix="1">
      <alignment vertical="center" wrapText="1"/>
    </xf>
    <xf numFmtId="0" fontId="5" fillId="4" borderId="1" xfId="0" applyFont="1" applyFill="1" applyBorder="1" applyAlignment="1" quotePrefix="1">
      <alignment vertical="top" wrapText="1"/>
    </xf>
    <xf numFmtId="0" fontId="5" fillId="5" borderId="1" xfId="0" applyFont="1" applyFill="1" applyBorder="1" applyAlignment="1" quotePrefix="1">
      <alignment vertical="top" wrapText="1"/>
    </xf>
  </cellXfs>
  <cellStyles count="47">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60% - Accent4" xfId="10" builtinId="44"/>
    <cellStyle name="40% - Accent3" xfId="11" builtinId="39"/>
    <cellStyle name="Warning Text" xfId="12" builtinId="11"/>
    <cellStyle name="40% - Accent2" xfId="13" builtinId="35"/>
    <cellStyle name="Title" xfId="14" builtinId="15"/>
    <cellStyle name="CExplanatory Text" xfId="15" builtinId="53"/>
    <cellStyle name="Heading 1" xfId="16" builtinId="16"/>
    <cellStyle name="Heading 3" xfId="17" builtinId="18"/>
    <cellStyle name="Heading 4" xfId="18" builtinId="19"/>
    <cellStyle name="Input" xfId="19" builtinId="20"/>
    <cellStyle name="60% - Accent3" xfId="20" builtinId="40"/>
    <cellStyle name="Good" xfId="21" builtinId="26"/>
    <cellStyle name="Output" xfId="22" builtinId="21"/>
    <cellStyle name="20% - Accent1" xfId="23" builtinId="30"/>
    <cellStyle name="Calculation" xfId="24" builtinId="22"/>
    <cellStyle name="Linked Cell" xfId="25" builtinId="24"/>
    <cellStyle name="Total" xfId="26" builtinId="25"/>
    <cellStyle name="Bad" xfId="27" builtinId="27"/>
    <cellStyle name="Neutral" xfId="28" builtinId="28"/>
    <cellStyle name="Accent1" xfId="29" builtinId="29"/>
    <cellStyle name="20% - Accent5" xfId="30" builtinId="46"/>
    <cellStyle name="60% - Accent1" xfId="31" builtinId="32"/>
    <cellStyle name="Accent2" xfId="32" builtinId="33"/>
    <cellStyle name="20% - Accent2" xfId="33" builtinId="34"/>
    <cellStyle name="20% - Accent6" xfId="34" builtinId="50"/>
    <cellStyle name="60% - Accent2" xfId="35" builtinId="36"/>
    <cellStyle name="Accent3" xfId="36" builtinId="37"/>
    <cellStyle name="20% - Accent3" xfId="37" builtinId="38"/>
    <cellStyle name="Accent4" xfId="38" builtinId="41"/>
    <cellStyle name="20% - Accent4" xfId="39" builtinId="42"/>
    <cellStyle name="40% - Accent4" xfId="40" builtinId="43"/>
    <cellStyle name="Accent5" xfId="41" builtinId="45"/>
    <cellStyle name="40% - Accent5" xfId="42" builtinId="47"/>
    <cellStyle name="60% - Accent5" xfId="43" builtinId="48"/>
    <cellStyle name="Accent6" xfId="44" builtinId="49"/>
    <cellStyle name="40% - Accent6" xfId="45" builtinId="51"/>
    <cellStyle name="60% - Accent6" xfId="46"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35"/>
  <sheetViews>
    <sheetView tabSelected="1" zoomScale="85" zoomScaleNormal="85" workbookViewId="0">
      <selection activeCell="O20" sqref="O20"/>
    </sheetView>
  </sheetViews>
  <sheetFormatPr defaultColWidth="11" defaultRowHeight="15.75"/>
  <cols>
    <col min="1" max="1" width="5" style="1" customWidth="1"/>
    <col min="2" max="2" width="14" style="2" customWidth="1"/>
    <col min="3" max="3" width="10.8333333333333" style="2"/>
    <col min="4" max="4" width="14.5" style="2" customWidth="1"/>
    <col min="5" max="5" width="21.6666666666667" style="2" customWidth="1"/>
    <col min="6" max="6" width="8.33333333333333" style="2" customWidth="1"/>
    <col min="7" max="9" width="26.5" style="2" customWidth="1"/>
    <col min="10" max="10" width="6.66666666666667" style="1" customWidth="1"/>
    <col min="11" max="11" width="15.1666666666667" style="1" customWidth="1"/>
    <col min="12" max="16384" width="10.8333333333333" style="2"/>
  </cols>
  <sheetData>
    <row r="2" ht="16" customHeight="1" spans="1:11">
      <c r="A2" s="3" t="s">
        <v>0</v>
      </c>
      <c r="B2" s="3" t="s">
        <v>1</v>
      </c>
      <c r="C2" s="3" t="s">
        <v>2</v>
      </c>
      <c r="D2" s="3" t="s">
        <v>3</v>
      </c>
      <c r="E2" s="3" t="s">
        <v>4</v>
      </c>
      <c r="F2" s="4" t="s">
        <v>5</v>
      </c>
      <c r="G2" s="3" t="s">
        <v>6</v>
      </c>
      <c r="H2" s="3"/>
      <c r="I2" s="3"/>
      <c r="J2" s="3" t="s">
        <v>7</v>
      </c>
      <c r="K2" s="3"/>
    </row>
    <row r="3" spans="1:11">
      <c r="A3" s="3"/>
      <c r="B3" s="3"/>
      <c r="C3" s="3"/>
      <c r="D3" s="3"/>
      <c r="E3" s="3"/>
      <c r="F3" s="5"/>
      <c r="G3" s="3" t="s">
        <v>8</v>
      </c>
      <c r="H3" s="3" t="s">
        <v>9</v>
      </c>
      <c r="I3" s="3" t="s">
        <v>10</v>
      </c>
      <c r="J3" s="3"/>
      <c r="K3" s="3"/>
    </row>
    <row r="4" ht="31.5" hidden="1" spans="1:11">
      <c r="A4" s="6">
        <v>1</v>
      </c>
      <c r="B4" s="6" t="s">
        <v>11</v>
      </c>
      <c r="C4" s="64" t="s">
        <v>12</v>
      </c>
      <c r="D4" s="64" t="s">
        <v>13</v>
      </c>
      <c r="E4" s="65" t="s">
        <v>14</v>
      </c>
      <c r="F4" s="65" t="s">
        <v>15</v>
      </c>
      <c r="G4" s="65" t="s">
        <v>16</v>
      </c>
      <c r="H4" s="65" t="s">
        <v>17</v>
      </c>
      <c r="I4" s="65" t="s">
        <v>17</v>
      </c>
      <c r="J4" s="70">
        <v>0</v>
      </c>
      <c r="K4" s="70">
        <f>J4</f>
        <v>0</v>
      </c>
    </row>
    <row r="5" ht="31.5" hidden="1" spans="1:11">
      <c r="A5" s="11"/>
      <c r="B5" s="11"/>
      <c r="C5" s="66"/>
      <c r="D5" s="66"/>
      <c r="E5" s="65" t="s">
        <v>18</v>
      </c>
      <c r="F5" s="65" t="s">
        <v>19</v>
      </c>
      <c r="G5" s="65" t="s">
        <v>20</v>
      </c>
      <c r="H5" s="65" t="s">
        <v>21</v>
      </c>
      <c r="I5" s="65" t="s">
        <v>21</v>
      </c>
      <c r="J5" s="70">
        <v>0</v>
      </c>
      <c r="K5" s="70">
        <f>J5+K4</f>
        <v>0</v>
      </c>
    </row>
    <row r="6" ht="31.5" hidden="1" spans="1:11">
      <c r="A6" s="11"/>
      <c r="B6" s="11"/>
      <c r="C6" s="66"/>
      <c r="D6" s="66"/>
      <c r="E6" s="65" t="s">
        <v>22</v>
      </c>
      <c r="F6" s="65" t="s">
        <v>23</v>
      </c>
      <c r="G6" s="65" t="s">
        <v>24</v>
      </c>
      <c r="H6" s="65" t="s">
        <v>25</v>
      </c>
      <c r="I6" s="65" t="s">
        <v>25</v>
      </c>
      <c r="J6" s="70">
        <v>0</v>
      </c>
      <c r="K6" s="70">
        <f t="shared" ref="K6:K11" si="0">J6+K5</f>
        <v>0</v>
      </c>
    </row>
    <row r="7" ht="31.5" hidden="1" spans="1:11">
      <c r="A7" s="11"/>
      <c r="B7" s="11"/>
      <c r="C7" s="66"/>
      <c r="D7" s="66"/>
      <c r="E7" s="65" t="s">
        <v>26</v>
      </c>
      <c r="F7" s="65" t="s">
        <v>27</v>
      </c>
      <c r="G7" s="65" t="s">
        <v>28</v>
      </c>
      <c r="H7" s="65" t="s">
        <v>29</v>
      </c>
      <c r="I7" s="65" t="s">
        <v>29</v>
      </c>
      <c r="J7" s="70">
        <v>0</v>
      </c>
      <c r="K7" s="70">
        <f t="shared" si="0"/>
        <v>0</v>
      </c>
    </row>
    <row r="8" hidden="1" spans="1:11">
      <c r="A8" s="11"/>
      <c r="B8" s="11"/>
      <c r="C8" s="66"/>
      <c r="D8" s="66"/>
      <c r="E8" s="65" t="s">
        <v>30</v>
      </c>
      <c r="F8" s="65" t="s">
        <v>31</v>
      </c>
      <c r="G8" s="65" t="s">
        <v>32</v>
      </c>
      <c r="H8" s="78" t="s">
        <v>33</v>
      </c>
      <c r="I8" s="65" t="s">
        <v>34</v>
      </c>
      <c r="J8" s="70"/>
      <c r="K8" s="70"/>
    </row>
    <row r="9" ht="31.5" hidden="1" spans="1:11">
      <c r="A9" s="11"/>
      <c r="B9" s="11"/>
      <c r="C9" s="66"/>
      <c r="D9" s="66"/>
      <c r="E9" s="65" t="s">
        <v>35</v>
      </c>
      <c r="F9" s="65" t="s">
        <v>36</v>
      </c>
      <c r="G9" s="65" t="s">
        <v>37</v>
      </c>
      <c r="H9" s="65" t="s">
        <v>38</v>
      </c>
      <c r="I9" s="65" t="s">
        <v>39</v>
      </c>
      <c r="J9" s="70">
        <v>0</v>
      </c>
      <c r="K9" s="70">
        <f>J9+K7</f>
        <v>0</v>
      </c>
    </row>
    <row r="10" ht="31.5" hidden="1" spans="1:11">
      <c r="A10" s="11"/>
      <c r="B10" s="11"/>
      <c r="C10" s="66"/>
      <c r="D10" s="66"/>
      <c r="E10" s="65" t="s">
        <v>40</v>
      </c>
      <c r="F10" s="65" t="s">
        <v>41</v>
      </c>
      <c r="G10" s="65" t="s">
        <v>42</v>
      </c>
      <c r="H10" s="65" t="s">
        <v>43</v>
      </c>
      <c r="I10" s="65" t="s">
        <v>44</v>
      </c>
      <c r="J10" s="70">
        <v>0</v>
      </c>
      <c r="K10" s="70">
        <f t="shared" si="0"/>
        <v>0</v>
      </c>
    </row>
    <row r="11" ht="31.5" hidden="1" spans="1:11">
      <c r="A11" s="37"/>
      <c r="B11" s="37"/>
      <c r="C11" s="67"/>
      <c r="D11" s="67"/>
      <c r="E11" s="65" t="s">
        <v>45</v>
      </c>
      <c r="F11" s="65" t="s">
        <v>46</v>
      </c>
      <c r="G11" s="65" t="s">
        <v>47</v>
      </c>
      <c r="H11" s="78" t="s">
        <v>33</v>
      </c>
      <c r="I11" s="65" t="s">
        <v>48</v>
      </c>
      <c r="J11" s="70">
        <v>0</v>
      </c>
      <c r="K11" s="70">
        <f t="shared" si="0"/>
        <v>0</v>
      </c>
    </row>
    <row r="12" hidden="1" spans="1:11">
      <c r="A12" s="40" t="s">
        <v>49</v>
      </c>
      <c r="B12" s="41"/>
      <c r="C12" s="41"/>
      <c r="D12" s="41"/>
      <c r="E12" s="41"/>
      <c r="F12" s="41"/>
      <c r="G12" s="41"/>
      <c r="H12" s="41"/>
      <c r="I12" s="47"/>
      <c r="J12" s="48">
        <f>SUM(J4:J11)</f>
        <v>0</v>
      </c>
      <c r="K12" s="49" t="s">
        <v>50</v>
      </c>
    </row>
    <row r="13" hidden="1" spans="1:11">
      <c r="A13" s="40" t="s">
        <v>51</v>
      </c>
      <c r="B13" s="41"/>
      <c r="C13" s="41"/>
      <c r="D13" s="41"/>
      <c r="E13" s="41"/>
      <c r="F13" s="41"/>
      <c r="G13" s="41"/>
      <c r="H13" s="41"/>
      <c r="I13" s="47"/>
      <c r="J13" s="50">
        <f>J12/60</f>
        <v>0</v>
      </c>
      <c r="K13" s="49" t="s">
        <v>52</v>
      </c>
    </row>
    <row r="14" ht="31.5" spans="1:11">
      <c r="A14" s="68">
        <v>2</v>
      </c>
      <c r="B14" s="68" t="s">
        <v>53</v>
      </c>
      <c r="C14" s="51" t="s">
        <v>12</v>
      </c>
      <c r="D14" s="8" t="s">
        <v>13</v>
      </c>
      <c r="E14" s="9" t="s">
        <v>54</v>
      </c>
      <c r="F14" s="9" t="s">
        <v>55</v>
      </c>
      <c r="G14" s="9" t="s">
        <v>56</v>
      </c>
      <c r="H14" s="9" t="s">
        <v>57</v>
      </c>
      <c r="I14" s="9" t="s">
        <v>57</v>
      </c>
      <c r="J14" s="42">
        <v>10</v>
      </c>
      <c r="K14" s="42">
        <f>J14</f>
        <v>10</v>
      </c>
    </row>
    <row r="15" ht="31.5" spans="1:11">
      <c r="A15" s="68"/>
      <c r="B15" s="68"/>
      <c r="C15" s="51"/>
      <c r="D15" s="8"/>
      <c r="E15" s="9" t="s">
        <v>58</v>
      </c>
      <c r="F15" s="9" t="s">
        <v>59</v>
      </c>
      <c r="G15" s="9" t="s">
        <v>60</v>
      </c>
      <c r="H15" s="9" t="s">
        <v>61</v>
      </c>
      <c r="I15" s="9" t="s">
        <v>61</v>
      </c>
      <c r="J15" s="42">
        <v>10</v>
      </c>
      <c r="K15" s="42">
        <f>J15+K14</f>
        <v>20</v>
      </c>
    </row>
    <row r="16" ht="31.5" spans="1:11">
      <c r="A16" s="68"/>
      <c r="B16" s="68"/>
      <c r="C16" s="51"/>
      <c r="D16" s="8"/>
      <c r="E16" s="9" t="s">
        <v>62</v>
      </c>
      <c r="F16" s="9" t="s">
        <v>63</v>
      </c>
      <c r="G16" s="9" t="s">
        <v>64</v>
      </c>
      <c r="H16" s="9" t="s">
        <v>65</v>
      </c>
      <c r="I16" s="9" t="s">
        <v>65</v>
      </c>
      <c r="J16" s="42">
        <v>10</v>
      </c>
      <c r="K16" s="42">
        <f t="shared" ref="K16:K25" si="1">J16+K15</f>
        <v>30</v>
      </c>
    </row>
    <row r="17" ht="31.5" spans="1:11">
      <c r="A17" s="68"/>
      <c r="B17" s="68"/>
      <c r="C17" s="51"/>
      <c r="D17" s="8"/>
      <c r="E17" s="9" t="s">
        <v>66</v>
      </c>
      <c r="F17" s="9" t="s">
        <v>67</v>
      </c>
      <c r="G17" s="9" t="s">
        <v>68</v>
      </c>
      <c r="H17" s="9" t="s">
        <v>69</v>
      </c>
      <c r="I17" s="9" t="s">
        <v>69</v>
      </c>
      <c r="J17" s="42">
        <v>10</v>
      </c>
      <c r="K17" s="42">
        <f t="shared" si="1"/>
        <v>40</v>
      </c>
    </row>
    <row r="18" spans="1:11">
      <c r="A18" s="68"/>
      <c r="B18" s="68"/>
      <c r="C18" s="53" t="s">
        <v>70</v>
      </c>
      <c r="D18" s="15" t="s">
        <v>71</v>
      </c>
      <c r="E18" s="16" t="s">
        <v>30</v>
      </c>
      <c r="F18" s="16" t="s">
        <v>72</v>
      </c>
      <c r="G18" s="16" t="s">
        <v>32</v>
      </c>
      <c r="H18" s="79" t="s">
        <v>33</v>
      </c>
      <c r="I18" s="79" t="s">
        <v>34</v>
      </c>
      <c r="J18" s="43"/>
      <c r="K18" s="43"/>
    </row>
    <row r="19" ht="126" spans="1:11">
      <c r="A19" s="68"/>
      <c r="B19" s="68"/>
      <c r="C19" s="53"/>
      <c r="D19" s="15"/>
      <c r="E19" s="16" t="s">
        <v>73</v>
      </c>
      <c r="F19" s="16" t="s">
        <v>74</v>
      </c>
      <c r="G19" s="16" t="s">
        <v>75</v>
      </c>
      <c r="H19" s="16" t="s">
        <v>76</v>
      </c>
      <c r="I19" s="16" t="s">
        <v>77</v>
      </c>
      <c r="J19" s="43">
        <v>60</v>
      </c>
      <c r="K19" s="43">
        <f>J19+K17</f>
        <v>100</v>
      </c>
    </row>
    <row r="20" ht="78.75" spans="1:11">
      <c r="A20" s="68"/>
      <c r="B20" s="68"/>
      <c r="C20" s="53"/>
      <c r="D20" s="15" t="s">
        <v>78</v>
      </c>
      <c r="E20" s="16" t="s">
        <v>79</v>
      </c>
      <c r="F20" s="16" t="s">
        <v>80</v>
      </c>
      <c r="G20" s="16" t="s">
        <v>81</v>
      </c>
      <c r="H20" s="16" t="s">
        <v>82</v>
      </c>
      <c r="I20" s="16" t="s">
        <v>83</v>
      </c>
      <c r="J20" s="43">
        <v>30</v>
      </c>
      <c r="K20" s="43">
        <f t="shared" si="1"/>
        <v>130</v>
      </c>
    </row>
    <row r="21" ht="47.25" spans="1:11">
      <c r="A21" s="68"/>
      <c r="B21" s="68"/>
      <c r="C21" s="53"/>
      <c r="D21" s="15" t="s">
        <v>84</v>
      </c>
      <c r="E21" s="16" t="s">
        <v>85</v>
      </c>
      <c r="F21" s="16" t="s">
        <v>86</v>
      </c>
      <c r="G21" s="16" t="s">
        <v>87</v>
      </c>
      <c r="H21" s="16" t="s">
        <v>88</v>
      </c>
      <c r="I21" s="16" t="s">
        <v>89</v>
      </c>
      <c r="J21" s="43">
        <v>60</v>
      </c>
      <c r="K21" s="43">
        <f t="shared" si="1"/>
        <v>190</v>
      </c>
    </row>
    <row r="22" ht="31.5" spans="1:11">
      <c r="A22" s="68"/>
      <c r="B22" s="68"/>
      <c r="C22" s="21" t="s">
        <v>90</v>
      </c>
      <c r="D22" s="23" t="s">
        <v>91</v>
      </c>
      <c r="E22" s="24" t="s">
        <v>92</v>
      </c>
      <c r="F22" s="24" t="s">
        <v>93</v>
      </c>
      <c r="G22" s="24" t="s">
        <v>94</v>
      </c>
      <c r="H22" s="24" t="s">
        <v>95</v>
      </c>
      <c r="I22" s="24" t="s">
        <v>96</v>
      </c>
      <c r="J22" s="44">
        <v>120</v>
      </c>
      <c r="K22" s="44">
        <f t="shared" si="1"/>
        <v>310</v>
      </c>
    </row>
    <row r="23" ht="31.5" spans="1:11">
      <c r="A23" s="68"/>
      <c r="B23" s="68"/>
      <c r="C23" s="21"/>
      <c r="D23" s="23" t="s">
        <v>97</v>
      </c>
      <c r="E23" s="24" t="s">
        <v>98</v>
      </c>
      <c r="F23" s="24" t="s">
        <v>99</v>
      </c>
      <c r="G23" s="24" t="s">
        <v>100</v>
      </c>
      <c r="H23" s="24" t="s">
        <v>101</v>
      </c>
      <c r="I23" s="24" t="s">
        <v>101</v>
      </c>
      <c r="J23" s="44">
        <v>30</v>
      </c>
      <c r="K23" s="44">
        <f t="shared" si="1"/>
        <v>340</v>
      </c>
    </row>
    <row r="24" ht="47.25" spans="1:11">
      <c r="A24" s="68"/>
      <c r="B24" s="68"/>
      <c r="C24" s="21"/>
      <c r="D24" s="23" t="s">
        <v>102</v>
      </c>
      <c r="E24" s="24" t="s">
        <v>103</v>
      </c>
      <c r="F24" s="24" t="s">
        <v>104</v>
      </c>
      <c r="G24" s="24" t="s">
        <v>105</v>
      </c>
      <c r="H24" s="24" t="s">
        <v>106</v>
      </c>
      <c r="I24" s="24" t="s">
        <v>107</v>
      </c>
      <c r="J24" s="44">
        <v>30</v>
      </c>
      <c r="K24" s="44">
        <f t="shared" si="1"/>
        <v>370</v>
      </c>
    </row>
    <row r="25" spans="1:11">
      <c r="A25" s="68"/>
      <c r="B25" s="68"/>
      <c r="C25" s="21"/>
      <c r="D25" s="23" t="s">
        <v>108</v>
      </c>
      <c r="E25" s="24" t="s">
        <v>109</v>
      </c>
      <c r="F25" s="24" t="s">
        <v>110</v>
      </c>
      <c r="G25" s="80" t="s">
        <v>33</v>
      </c>
      <c r="H25" s="24" t="s">
        <v>111</v>
      </c>
      <c r="I25" s="80" t="s">
        <v>33</v>
      </c>
      <c r="J25" s="44">
        <v>30</v>
      </c>
      <c r="K25" s="44">
        <f t="shared" si="1"/>
        <v>400</v>
      </c>
    </row>
    <row r="26" ht="72" customHeight="1" spans="1:11">
      <c r="A26" s="68"/>
      <c r="B26" s="68"/>
      <c r="C26" s="39" t="s">
        <v>112</v>
      </c>
      <c r="D26" s="39"/>
      <c r="E26" s="39"/>
      <c r="F26" s="39"/>
      <c r="G26" s="39"/>
      <c r="H26" s="39"/>
      <c r="I26" s="46"/>
      <c r="J26" s="44"/>
      <c r="K26" s="44"/>
    </row>
    <row r="27" spans="1:11">
      <c r="A27" s="40" t="s">
        <v>113</v>
      </c>
      <c r="B27" s="41"/>
      <c r="C27" s="41"/>
      <c r="D27" s="41"/>
      <c r="E27" s="41"/>
      <c r="F27" s="41"/>
      <c r="G27" s="41"/>
      <c r="H27" s="41"/>
      <c r="I27" s="47"/>
      <c r="J27" s="48">
        <f>SUM(J14:J25)</f>
        <v>400</v>
      </c>
      <c r="K27" s="49" t="s">
        <v>50</v>
      </c>
    </row>
    <row r="28" spans="1:11">
      <c r="A28" s="40" t="s">
        <v>114</v>
      </c>
      <c r="B28" s="41"/>
      <c r="C28" s="41"/>
      <c r="D28" s="41"/>
      <c r="E28" s="41"/>
      <c r="F28" s="41"/>
      <c r="G28" s="41"/>
      <c r="H28" s="41"/>
      <c r="I28" s="47"/>
      <c r="J28" s="50">
        <f>J27/60</f>
        <v>6.66666666666667</v>
      </c>
      <c r="K28" s="49" t="s">
        <v>52</v>
      </c>
    </row>
    <row r="29" ht="47.25" spans="1:11">
      <c r="A29" s="69">
        <v>12</v>
      </c>
      <c r="B29" s="69" t="s">
        <v>115</v>
      </c>
      <c r="C29" s="70" t="s">
        <v>90</v>
      </c>
      <c r="D29" s="70" t="s">
        <v>108</v>
      </c>
      <c r="E29" s="65" t="s">
        <v>116</v>
      </c>
      <c r="F29" s="65" t="s">
        <v>117</v>
      </c>
      <c r="G29" s="65" t="s">
        <v>118</v>
      </c>
      <c r="H29" s="65" t="s">
        <v>119</v>
      </c>
      <c r="I29" s="65" t="s">
        <v>96</v>
      </c>
      <c r="J29" s="70">
        <v>50</v>
      </c>
      <c r="K29" s="70">
        <f>J29</f>
        <v>50</v>
      </c>
    </row>
    <row r="30" ht="63" spans="1:11">
      <c r="A30" s="69"/>
      <c r="B30" s="69"/>
      <c r="C30" s="70"/>
      <c r="D30" s="70"/>
      <c r="E30" s="65" t="s">
        <v>120</v>
      </c>
      <c r="F30" s="65" t="s">
        <v>121</v>
      </c>
      <c r="G30" s="65" t="s">
        <v>122</v>
      </c>
      <c r="H30" s="65" t="s">
        <v>123</v>
      </c>
      <c r="I30" s="65" t="s">
        <v>124</v>
      </c>
      <c r="J30" s="70">
        <v>10</v>
      </c>
      <c r="K30" s="70">
        <f>J30+K29</f>
        <v>60</v>
      </c>
    </row>
    <row r="31" spans="1:11">
      <c r="A31" s="40" t="s">
        <v>125</v>
      </c>
      <c r="B31" s="41"/>
      <c r="C31" s="41"/>
      <c r="D31" s="41"/>
      <c r="E31" s="41"/>
      <c r="F31" s="41"/>
      <c r="G31" s="41"/>
      <c r="H31" s="41"/>
      <c r="I31" s="47"/>
      <c r="J31" s="48">
        <f>SUM(J29:J30)</f>
        <v>60</v>
      </c>
      <c r="K31" s="49" t="s">
        <v>50</v>
      </c>
    </row>
    <row r="32" spans="1:11">
      <c r="A32" s="40" t="s">
        <v>126</v>
      </c>
      <c r="B32" s="41"/>
      <c r="C32" s="41"/>
      <c r="D32" s="41"/>
      <c r="E32" s="41"/>
      <c r="F32" s="41"/>
      <c r="G32" s="41"/>
      <c r="H32" s="41"/>
      <c r="I32" s="47"/>
      <c r="J32" s="50">
        <f>J31/60</f>
        <v>1</v>
      </c>
      <c r="K32" s="49" t="s">
        <v>52</v>
      </c>
    </row>
    <row r="33" ht="16" customHeight="1" spans="1:11">
      <c r="A33" s="71" t="s">
        <v>127</v>
      </c>
      <c r="B33" s="72"/>
      <c r="C33" s="72"/>
      <c r="D33" s="72"/>
      <c r="E33" s="72"/>
      <c r="F33" s="72"/>
      <c r="G33" s="72"/>
      <c r="H33" s="72"/>
      <c r="I33" s="73"/>
      <c r="J33" s="74">
        <f>(J27*10)+J12+J31</f>
        <v>4060</v>
      </c>
      <c r="K33" s="75" t="s">
        <v>50</v>
      </c>
    </row>
    <row r="34" ht="16" customHeight="1" spans="1:11">
      <c r="A34" s="71" t="s">
        <v>128</v>
      </c>
      <c r="B34" s="72"/>
      <c r="C34" s="72"/>
      <c r="D34" s="72"/>
      <c r="E34" s="72"/>
      <c r="F34" s="72"/>
      <c r="G34" s="72"/>
      <c r="H34" s="72"/>
      <c r="I34" s="73"/>
      <c r="J34" s="76">
        <f>J33/60</f>
        <v>67.6666666666667</v>
      </c>
      <c r="K34" s="77" t="s">
        <v>52</v>
      </c>
    </row>
    <row r="35" spans="1:1">
      <c r="A35" s="2"/>
    </row>
  </sheetData>
  <mergeCells count="32">
    <mergeCell ref="G2:I2"/>
    <mergeCell ref="A12:I12"/>
    <mergeCell ref="A13:I13"/>
    <mergeCell ref="C26:I26"/>
    <mergeCell ref="A27:I27"/>
    <mergeCell ref="A28:I28"/>
    <mergeCell ref="A31:I31"/>
    <mergeCell ref="A32:I32"/>
    <mergeCell ref="A33:I33"/>
    <mergeCell ref="A34:I34"/>
    <mergeCell ref="A2:A3"/>
    <mergeCell ref="A4:A11"/>
    <mergeCell ref="A14:A26"/>
    <mergeCell ref="A29:A30"/>
    <mergeCell ref="B2:B3"/>
    <mergeCell ref="B4:B11"/>
    <mergeCell ref="B14:B26"/>
    <mergeCell ref="B29:B30"/>
    <mergeCell ref="C2:C3"/>
    <mergeCell ref="C4:C11"/>
    <mergeCell ref="C14:C17"/>
    <mergeCell ref="C18:C21"/>
    <mergeCell ref="C22:C25"/>
    <mergeCell ref="C29:C30"/>
    <mergeCell ref="D2:D3"/>
    <mergeCell ref="D4:D11"/>
    <mergeCell ref="D14:D17"/>
    <mergeCell ref="D18:D19"/>
    <mergeCell ref="D29:D30"/>
    <mergeCell ref="E2:E3"/>
    <mergeCell ref="F2:F3"/>
    <mergeCell ref="J2:K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82"/>
  <sheetViews>
    <sheetView zoomScale="125" zoomScaleNormal="125" workbookViewId="0">
      <selection activeCell="J2" sqref="J2:K3"/>
    </sheetView>
  </sheetViews>
  <sheetFormatPr defaultColWidth="11" defaultRowHeight="15.75"/>
  <cols>
    <col min="1" max="1" width="5" style="1" customWidth="1"/>
    <col min="2" max="2" width="14" style="2" customWidth="1"/>
    <col min="3" max="3" width="10.8333333333333" style="2"/>
    <col min="4" max="4" width="14.5" style="2" customWidth="1"/>
    <col min="5" max="5" width="11.6666666666667" style="2" customWidth="1"/>
    <col min="6" max="6" width="31.5" style="2" customWidth="1"/>
    <col min="7" max="8" width="38.8333333333333" style="2" customWidth="1"/>
    <col min="9" max="9" width="26.5" style="2" hidden="1" customWidth="1"/>
    <col min="10" max="10" width="6.66666666666667" style="1" customWidth="1"/>
    <col min="11" max="11" width="15.1666666666667" style="1" customWidth="1"/>
    <col min="12" max="12" width="11.6666666666667" style="2" customWidth="1"/>
    <col min="13" max="16384" width="10.8333333333333" style="2"/>
  </cols>
  <sheetData>
    <row r="2" ht="16" customHeight="1" spans="1:11">
      <c r="A2" s="3" t="s">
        <v>0</v>
      </c>
      <c r="B2" s="3" t="s">
        <v>1</v>
      </c>
      <c r="C2" s="3" t="s">
        <v>2</v>
      </c>
      <c r="D2" s="3" t="s">
        <v>3</v>
      </c>
      <c r="E2" s="4" t="s">
        <v>129</v>
      </c>
      <c r="F2" s="3" t="s">
        <v>4</v>
      </c>
      <c r="G2" s="3" t="s">
        <v>6</v>
      </c>
      <c r="H2" s="3"/>
      <c r="I2" s="3"/>
      <c r="J2" s="3" t="s">
        <v>7</v>
      </c>
      <c r="K2" s="3"/>
    </row>
    <row r="3" spans="1:11">
      <c r="A3" s="3"/>
      <c r="B3" s="3"/>
      <c r="C3" s="3"/>
      <c r="D3" s="3"/>
      <c r="E3" s="5"/>
      <c r="F3" s="3"/>
      <c r="G3" s="3" t="s">
        <v>130</v>
      </c>
      <c r="H3" s="3" t="s">
        <v>9</v>
      </c>
      <c r="I3" s="3" t="s">
        <v>10</v>
      </c>
      <c r="J3" s="3"/>
      <c r="K3" s="3"/>
    </row>
    <row r="4" spans="1:11">
      <c r="A4" s="6">
        <v>2</v>
      </c>
      <c r="B4" s="6" t="s">
        <v>131</v>
      </c>
      <c r="C4" s="7" t="s">
        <v>12</v>
      </c>
      <c r="D4" s="8" t="s">
        <v>13</v>
      </c>
      <c r="E4" s="8" t="s">
        <v>132</v>
      </c>
      <c r="F4" s="55" t="s">
        <v>133</v>
      </c>
      <c r="G4" s="56" t="s">
        <v>134</v>
      </c>
      <c r="H4" s="56" t="s">
        <v>134</v>
      </c>
      <c r="I4" s="9"/>
      <c r="J4" s="42">
        <v>0</v>
      </c>
      <c r="K4" s="42">
        <f>J4</f>
        <v>0</v>
      </c>
    </row>
    <row r="5" spans="1:11">
      <c r="A5" s="11"/>
      <c r="B5" s="11"/>
      <c r="C5" s="12"/>
      <c r="D5" s="8"/>
      <c r="E5" s="8" t="s">
        <v>135</v>
      </c>
      <c r="F5" s="55" t="s">
        <v>136</v>
      </c>
      <c r="G5" s="56" t="s">
        <v>137</v>
      </c>
      <c r="H5" s="56"/>
      <c r="I5" s="9"/>
      <c r="J5" s="42">
        <v>0</v>
      </c>
      <c r="K5" s="42">
        <f>J5+K4</f>
        <v>0</v>
      </c>
    </row>
    <row r="6" ht="18" customHeight="1" spans="1:11">
      <c r="A6" s="11"/>
      <c r="B6" s="11"/>
      <c r="C6" s="12"/>
      <c r="D6" s="8"/>
      <c r="E6" s="8" t="s">
        <v>138</v>
      </c>
      <c r="F6" s="55" t="s">
        <v>139</v>
      </c>
      <c r="G6" s="55" t="s">
        <v>140</v>
      </c>
      <c r="H6" s="56"/>
      <c r="I6" s="9"/>
      <c r="J6" s="42">
        <v>0</v>
      </c>
      <c r="K6" s="42">
        <f>J6+K5</f>
        <v>0</v>
      </c>
    </row>
    <row r="7" ht="99" customHeight="1" spans="1:11">
      <c r="A7" s="11"/>
      <c r="B7" s="11"/>
      <c r="C7" s="12"/>
      <c r="D7" s="8"/>
      <c r="E7" s="8" t="s">
        <v>141</v>
      </c>
      <c r="F7" s="55" t="s">
        <v>142</v>
      </c>
      <c r="G7" s="55" t="s">
        <v>143</v>
      </c>
      <c r="H7" s="55" t="s">
        <v>144</v>
      </c>
      <c r="I7" s="9"/>
      <c r="J7" s="42">
        <v>80</v>
      </c>
      <c r="K7" s="42">
        <f t="shared" ref="K7:K79" si="0">J7+K6</f>
        <v>80</v>
      </c>
    </row>
    <row r="8" ht="30" spans="1:12">
      <c r="A8" s="11"/>
      <c r="B8" s="11"/>
      <c r="C8" s="12"/>
      <c r="D8" s="8" t="s">
        <v>71</v>
      </c>
      <c r="E8" s="8" t="s">
        <v>145</v>
      </c>
      <c r="F8" s="55" t="s">
        <v>146</v>
      </c>
      <c r="G8" s="81" t="s">
        <v>147</v>
      </c>
      <c r="H8" s="81" t="s">
        <v>148</v>
      </c>
      <c r="I8" s="9"/>
      <c r="J8" s="42">
        <v>10</v>
      </c>
      <c r="K8" s="42">
        <f t="shared" si="0"/>
        <v>90</v>
      </c>
      <c r="L8" s="2">
        <f>SUM(J4:J8)</f>
        <v>90</v>
      </c>
    </row>
    <row r="9" ht="45" spans="1:11">
      <c r="A9" s="11"/>
      <c r="B9" s="11"/>
      <c r="C9" s="12"/>
      <c r="D9" s="8"/>
      <c r="E9" s="8" t="s">
        <v>149</v>
      </c>
      <c r="F9" s="55" t="s">
        <v>150</v>
      </c>
      <c r="G9" s="55" t="s">
        <v>151</v>
      </c>
      <c r="H9" s="81" t="s">
        <v>152</v>
      </c>
      <c r="I9" s="9"/>
      <c r="J9" s="42">
        <v>25</v>
      </c>
      <c r="K9" s="42">
        <f t="shared" si="0"/>
        <v>115</v>
      </c>
    </row>
    <row r="10" ht="30" spans="1:11">
      <c r="A10" s="11"/>
      <c r="B10" s="11"/>
      <c r="C10" s="12"/>
      <c r="D10" s="8"/>
      <c r="E10" s="8" t="s">
        <v>153</v>
      </c>
      <c r="F10" s="55" t="s">
        <v>154</v>
      </c>
      <c r="G10" s="55" t="s">
        <v>155</v>
      </c>
      <c r="H10" s="81" t="s">
        <v>156</v>
      </c>
      <c r="I10" s="9"/>
      <c r="J10" s="42">
        <v>25</v>
      </c>
      <c r="K10" s="42">
        <f t="shared" si="0"/>
        <v>140</v>
      </c>
    </row>
    <row r="11" ht="45" spans="1:11">
      <c r="A11" s="11"/>
      <c r="B11" s="11"/>
      <c r="C11" s="12"/>
      <c r="D11" s="8"/>
      <c r="E11" s="8" t="s">
        <v>157</v>
      </c>
      <c r="F11" s="55" t="s">
        <v>158</v>
      </c>
      <c r="G11" s="55" t="s">
        <v>159</v>
      </c>
      <c r="H11" s="55" t="s">
        <v>160</v>
      </c>
      <c r="I11" s="9"/>
      <c r="J11" s="42">
        <v>10</v>
      </c>
      <c r="K11" s="42">
        <f t="shared" si="0"/>
        <v>150</v>
      </c>
    </row>
    <row r="12" ht="90" spans="1:12">
      <c r="A12" s="11"/>
      <c r="B12" s="11"/>
      <c r="C12" s="12"/>
      <c r="D12" s="8" t="s">
        <v>78</v>
      </c>
      <c r="E12" s="8" t="s">
        <v>161</v>
      </c>
      <c r="F12" s="55" t="s">
        <v>162</v>
      </c>
      <c r="G12" s="55" t="s">
        <v>163</v>
      </c>
      <c r="H12" s="55" t="s">
        <v>164</v>
      </c>
      <c r="I12" s="9"/>
      <c r="J12" s="42">
        <v>80</v>
      </c>
      <c r="K12" s="42">
        <f t="shared" si="0"/>
        <v>230</v>
      </c>
      <c r="L12" s="2">
        <f>SUM(J9:J12)</f>
        <v>140</v>
      </c>
    </row>
    <row r="13" ht="30" spans="1:11">
      <c r="A13" s="11"/>
      <c r="B13" s="11"/>
      <c r="C13" s="12"/>
      <c r="D13" s="8"/>
      <c r="E13" s="8" t="s">
        <v>165</v>
      </c>
      <c r="F13" s="55" t="s">
        <v>166</v>
      </c>
      <c r="G13" s="55" t="s">
        <v>167</v>
      </c>
      <c r="H13" s="55" t="s">
        <v>168</v>
      </c>
      <c r="I13" s="9"/>
      <c r="J13" s="42">
        <v>20</v>
      </c>
      <c r="K13" s="42">
        <f t="shared" si="0"/>
        <v>250</v>
      </c>
    </row>
    <row r="14" spans="1:11">
      <c r="A14" s="11"/>
      <c r="B14" s="11"/>
      <c r="C14" s="13"/>
      <c r="D14" s="8"/>
      <c r="E14" s="8" t="s">
        <v>169</v>
      </c>
      <c r="F14" s="55" t="s">
        <v>170</v>
      </c>
      <c r="G14" s="81" t="s">
        <v>33</v>
      </c>
      <c r="H14" s="55" t="s">
        <v>171</v>
      </c>
      <c r="I14" s="9"/>
      <c r="J14" s="42">
        <v>17</v>
      </c>
      <c r="K14" s="42">
        <f t="shared" si="0"/>
        <v>267</v>
      </c>
    </row>
    <row r="15" spans="1:13">
      <c r="A15" s="11"/>
      <c r="B15" s="11"/>
      <c r="C15" s="14" t="s">
        <v>70</v>
      </c>
      <c r="D15" s="14" t="s">
        <v>13</v>
      </c>
      <c r="E15" s="15" t="s">
        <v>172</v>
      </c>
      <c r="F15" s="57" t="s">
        <v>173</v>
      </c>
      <c r="G15" s="57" t="s">
        <v>137</v>
      </c>
      <c r="H15" s="57"/>
      <c r="I15" s="16"/>
      <c r="J15" s="43">
        <v>0</v>
      </c>
      <c r="K15" s="43">
        <f t="shared" si="0"/>
        <v>267</v>
      </c>
      <c r="M15" s="2">
        <v>267</v>
      </c>
    </row>
    <row r="16" ht="98" customHeight="1" spans="1:11">
      <c r="A16" s="11"/>
      <c r="B16" s="11"/>
      <c r="C16" s="18"/>
      <c r="D16" s="19"/>
      <c r="E16" s="15" t="s">
        <v>174</v>
      </c>
      <c r="F16" s="57" t="s">
        <v>175</v>
      </c>
      <c r="G16" s="57" t="s">
        <v>176</v>
      </c>
      <c r="H16" s="57" t="s">
        <v>144</v>
      </c>
      <c r="I16" s="16"/>
      <c r="J16" s="43">
        <v>120</v>
      </c>
      <c r="K16" s="43">
        <f t="shared" si="0"/>
        <v>387</v>
      </c>
    </row>
    <row r="17" ht="30" spans="1:11">
      <c r="A17" s="11"/>
      <c r="B17" s="11"/>
      <c r="C17" s="18"/>
      <c r="D17" s="15" t="s">
        <v>71</v>
      </c>
      <c r="E17" s="15" t="s">
        <v>177</v>
      </c>
      <c r="F17" s="57" t="s">
        <v>178</v>
      </c>
      <c r="G17" s="57" t="s">
        <v>147</v>
      </c>
      <c r="H17" s="57" t="s">
        <v>148</v>
      </c>
      <c r="I17" s="16"/>
      <c r="J17" s="43">
        <v>15</v>
      </c>
      <c r="K17" s="43">
        <f t="shared" si="0"/>
        <v>402</v>
      </c>
    </row>
    <row r="18" ht="75" spans="1:13">
      <c r="A18" s="11"/>
      <c r="B18" s="11"/>
      <c r="C18" s="19"/>
      <c r="D18" s="15" t="s">
        <v>78</v>
      </c>
      <c r="E18" s="15" t="s">
        <v>179</v>
      </c>
      <c r="F18" s="57" t="s">
        <v>180</v>
      </c>
      <c r="G18" s="82" t="s">
        <v>181</v>
      </c>
      <c r="H18" s="57" t="s">
        <v>182</v>
      </c>
      <c r="I18" s="16"/>
      <c r="J18" s="43">
        <v>132</v>
      </c>
      <c r="K18" s="43">
        <f t="shared" si="0"/>
        <v>534</v>
      </c>
      <c r="M18" s="2">
        <f>M15+267</f>
        <v>534</v>
      </c>
    </row>
    <row r="19" ht="45" spans="1:11">
      <c r="A19" s="11"/>
      <c r="B19" s="11"/>
      <c r="C19" s="7" t="s">
        <v>90</v>
      </c>
      <c r="D19" s="7" t="s">
        <v>13</v>
      </c>
      <c r="E19" s="8" t="s">
        <v>183</v>
      </c>
      <c r="F19" s="55" t="s">
        <v>184</v>
      </c>
      <c r="G19" s="55" t="s">
        <v>185</v>
      </c>
      <c r="H19" s="55" t="s">
        <v>186</v>
      </c>
      <c r="I19" s="9"/>
      <c r="J19" s="42">
        <v>100</v>
      </c>
      <c r="K19" s="42">
        <f t="shared" si="0"/>
        <v>634</v>
      </c>
    </row>
    <row r="20" ht="45" spans="1:11">
      <c r="A20" s="11"/>
      <c r="B20" s="11"/>
      <c r="C20" s="12"/>
      <c r="D20" s="13"/>
      <c r="E20" s="8" t="s">
        <v>187</v>
      </c>
      <c r="F20" s="55" t="s">
        <v>188</v>
      </c>
      <c r="G20" s="55" t="s">
        <v>189</v>
      </c>
      <c r="H20" s="55" t="s">
        <v>160</v>
      </c>
      <c r="I20" s="9"/>
      <c r="J20" s="42">
        <v>15</v>
      </c>
      <c r="K20" s="42">
        <f t="shared" si="0"/>
        <v>649</v>
      </c>
    </row>
    <row r="21" ht="81" customHeight="1" spans="1:11">
      <c r="A21" s="11"/>
      <c r="B21" s="11"/>
      <c r="C21" s="12"/>
      <c r="D21" s="8" t="s">
        <v>71</v>
      </c>
      <c r="E21" s="8" t="s">
        <v>190</v>
      </c>
      <c r="F21" s="55" t="s">
        <v>191</v>
      </c>
      <c r="G21" s="55" t="s">
        <v>192</v>
      </c>
      <c r="H21" s="55" t="s">
        <v>164</v>
      </c>
      <c r="I21" s="9"/>
      <c r="J21" s="42">
        <v>100</v>
      </c>
      <c r="K21" s="42">
        <f t="shared" si="0"/>
        <v>749</v>
      </c>
    </row>
    <row r="22" ht="30" spans="1:11">
      <c r="A22" s="11"/>
      <c r="B22" s="11"/>
      <c r="C22" s="12"/>
      <c r="D22" s="7" t="s">
        <v>78</v>
      </c>
      <c r="E22" s="7" t="s">
        <v>193</v>
      </c>
      <c r="F22" s="55" t="s">
        <v>194</v>
      </c>
      <c r="G22" s="55" t="s">
        <v>195</v>
      </c>
      <c r="H22" s="55" t="s">
        <v>168</v>
      </c>
      <c r="I22" s="9"/>
      <c r="J22" s="42">
        <v>37</v>
      </c>
      <c r="K22" s="42">
        <f t="shared" si="0"/>
        <v>786</v>
      </c>
    </row>
    <row r="23" spans="1:13">
      <c r="A23" s="11"/>
      <c r="B23" s="11"/>
      <c r="C23" s="13"/>
      <c r="D23" s="13"/>
      <c r="E23" s="13" t="s">
        <v>196</v>
      </c>
      <c r="F23" s="55" t="s">
        <v>170</v>
      </c>
      <c r="G23" s="81" t="s">
        <v>33</v>
      </c>
      <c r="H23" s="55" t="s">
        <v>171</v>
      </c>
      <c r="I23" s="9"/>
      <c r="J23" s="42">
        <v>15</v>
      </c>
      <c r="K23" s="42">
        <f t="shared" si="0"/>
        <v>801</v>
      </c>
      <c r="L23" s="2">
        <f>SUM(J19:J23)/60</f>
        <v>4.45</v>
      </c>
      <c r="M23" s="2">
        <f>M18+267</f>
        <v>801</v>
      </c>
    </row>
    <row r="24" spans="1:11">
      <c r="A24" s="11"/>
      <c r="B24" s="11"/>
      <c r="C24" s="21" t="s">
        <v>197</v>
      </c>
      <c r="D24" s="22" t="s">
        <v>13</v>
      </c>
      <c r="E24" s="23" t="s">
        <v>198</v>
      </c>
      <c r="F24" s="58" t="s">
        <v>136</v>
      </c>
      <c r="G24" s="58" t="s">
        <v>137</v>
      </c>
      <c r="H24" s="58"/>
      <c r="I24" s="24"/>
      <c r="J24" s="44">
        <v>0</v>
      </c>
      <c r="K24" s="44">
        <f t="shared" si="0"/>
        <v>801</v>
      </c>
    </row>
    <row r="25" ht="98" customHeight="1" spans="1:11">
      <c r="A25" s="11"/>
      <c r="B25" s="11"/>
      <c r="C25" s="21"/>
      <c r="D25" s="27"/>
      <c r="E25" s="23" t="s">
        <v>199</v>
      </c>
      <c r="F25" s="58" t="s">
        <v>200</v>
      </c>
      <c r="G25" s="58" t="s">
        <v>201</v>
      </c>
      <c r="H25" s="58" t="s">
        <v>202</v>
      </c>
      <c r="I25" s="24"/>
      <c r="J25" s="44">
        <v>125</v>
      </c>
      <c r="K25" s="44">
        <f t="shared" si="0"/>
        <v>926</v>
      </c>
    </row>
    <row r="26" ht="30" spans="1:11">
      <c r="A26" s="11"/>
      <c r="B26" s="11"/>
      <c r="C26" s="21"/>
      <c r="D26" s="23" t="s">
        <v>71</v>
      </c>
      <c r="E26" s="23" t="s">
        <v>203</v>
      </c>
      <c r="F26" s="58" t="s">
        <v>204</v>
      </c>
      <c r="G26" s="58" t="s">
        <v>147</v>
      </c>
      <c r="H26" s="58" t="s">
        <v>148</v>
      </c>
      <c r="I26" s="24"/>
      <c r="J26" s="44">
        <v>30</v>
      </c>
      <c r="K26" s="44">
        <f t="shared" si="0"/>
        <v>956</v>
      </c>
    </row>
    <row r="27" ht="30" spans="1:13">
      <c r="A27" s="11"/>
      <c r="B27" s="11"/>
      <c r="C27" s="21"/>
      <c r="D27" s="23" t="s">
        <v>78</v>
      </c>
      <c r="E27" s="23" t="s">
        <v>205</v>
      </c>
      <c r="F27" s="58" t="s">
        <v>206</v>
      </c>
      <c r="G27" s="58" t="s">
        <v>207</v>
      </c>
      <c r="H27" s="58" t="s">
        <v>156</v>
      </c>
      <c r="I27" s="24"/>
      <c r="J27" s="44">
        <v>112</v>
      </c>
      <c r="K27" s="44">
        <f t="shared" si="0"/>
        <v>1068</v>
      </c>
      <c r="M27" s="2">
        <f>M23+267</f>
        <v>1068</v>
      </c>
    </row>
    <row r="28" ht="45" spans="1:11">
      <c r="A28" s="11"/>
      <c r="B28" s="11"/>
      <c r="C28" s="53" t="s">
        <v>208</v>
      </c>
      <c r="D28" s="14" t="s">
        <v>13</v>
      </c>
      <c r="E28" s="15" t="s">
        <v>209</v>
      </c>
      <c r="F28" s="57" t="s">
        <v>210</v>
      </c>
      <c r="G28" s="57" t="s">
        <v>211</v>
      </c>
      <c r="H28" s="57" t="s">
        <v>212</v>
      </c>
      <c r="I28" s="16"/>
      <c r="J28" s="43">
        <v>50</v>
      </c>
      <c r="K28" s="43">
        <f t="shared" si="0"/>
        <v>1118</v>
      </c>
    </row>
    <row r="29" ht="30" spans="1:11">
      <c r="A29" s="11"/>
      <c r="B29" s="11"/>
      <c r="C29" s="53"/>
      <c r="D29" s="19"/>
      <c r="E29" s="19" t="s">
        <v>213</v>
      </c>
      <c r="F29" s="57" t="s">
        <v>214</v>
      </c>
      <c r="G29" s="57" t="s">
        <v>215</v>
      </c>
      <c r="H29" s="57" t="s">
        <v>216</v>
      </c>
      <c r="I29" s="16"/>
      <c r="J29" s="43">
        <v>50</v>
      </c>
      <c r="K29" s="43">
        <f t="shared" si="0"/>
        <v>1168</v>
      </c>
    </row>
    <row r="30" ht="45" spans="1:11">
      <c r="A30" s="11"/>
      <c r="B30" s="11"/>
      <c r="C30" s="53"/>
      <c r="D30" s="14" t="s">
        <v>71</v>
      </c>
      <c r="E30" s="15" t="s">
        <v>217</v>
      </c>
      <c r="F30" s="57" t="s">
        <v>218</v>
      </c>
      <c r="G30" s="57" t="s">
        <v>219</v>
      </c>
      <c r="H30" s="57" t="s">
        <v>160</v>
      </c>
      <c r="I30" s="16"/>
      <c r="J30" s="43">
        <v>15</v>
      </c>
      <c r="K30" s="43">
        <f t="shared" si="0"/>
        <v>1183</v>
      </c>
    </row>
    <row r="31" ht="83" customHeight="1" spans="1:11">
      <c r="A31" s="11"/>
      <c r="B31" s="11"/>
      <c r="C31" s="53"/>
      <c r="D31" s="19"/>
      <c r="E31" s="19" t="s">
        <v>220</v>
      </c>
      <c r="F31" s="57" t="s">
        <v>221</v>
      </c>
      <c r="G31" s="57" t="s">
        <v>222</v>
      </c>
      <c r="H31" s="57" t="s">
        <v>164</v>
      </c>
      <c r="I31" s="16"/>
      <c r="J31" s="43">
        <v>110</v>
      </c>
      <c r="K31" s="43">
        <f t="shared" si="0"/>
        <v>1293</v>
      </c>
    </row>
    <row r="32" ht="30" spans="1:11">
      <c r="A32" s="11"/>
      <c r="B32" s="11"/>
      <c r="C32" s="53"/>
      <c r="D32" s="14" t="s">
        <v>78</v>
      </c>
      <c r="E32" s="15" t="s">
        <v>223</v>
      </c>
      <c r="F32" s="57" t="s">
        <v>224</v>
      </c>
      <c r="G32" s="57" t="s">
        <v>225</v>
      </c>
      <c r="H32" s="57" t="s">
        <v>168</v>
      </c>
      <c r="I32" s="16"/>
      <c r="J32" s="43">
        <v>27</v>
      </c>
      <c r="K32" s="43">
        <f t="shared" si="0"/>
        <v>1320</v>
      </c>
    </row>
    <row r="33" spans="1:13">
      <c r="A33" s="11"/>
      <c r="B33" s="11"/>
      <c r="C33" s="53"/>
      <c r="D33" s="19"/>
      <c r="E33" s="19" t="s">
        <v>226</v>
      </c>
      <c r="F33" s="57" t="s">
        <v>170</v>
      </c>
      <c r="G33" s="57" t="s">
        <v>33</v>
      </c>
      <c r="H33" s="57" t="s">
        <v>171</v>
      </c>
      <c r="I33" s="16"/>
      <c r="J33" s="43">
        <v>15</v>
      </c>
      <c r="K33" s="43">
        <f t="shared" si="0"/>
        <v>1335</v>
      </c>
      <c r="L33" s="2">
        <f>SUM(J28:J33)/60</f>
        <v>4.45</v>
      </c>
      <c r="M33" s="2">
        <f>M27+267</f>
        <v>1335</v>
      </c>
    </row>
    <row r="34" spans="1:11">
      <c r="A34" s="11"/>
      <c r="B34" s="11"/>
      <c r="C34" s="21" t="s">
        <v>227</v>
      </c>
      <c r="D34" s="22" t="s">
        <v>13</v>
      </c>
      <c r="E34" s="23" t="s">
        <v>228</v>
      </c>
      <c r="F34" s="58" t="s">
        <v>173</v>
      </c>
      <c r="G34" s="58" t="s">
        <v>137</v>
      </c>
      <c r="H34" s="58"/>
      <c r="I34" s="24"/>
      <c r="J34" s="44">
        <v>0</v>
      </c>
      <c r="K34" s="44">
        <f t="shared" si="0"/>
        <v>1335</v>
      </c>
    </row>
    <row r="35" ht="105" spans="1:11">
      <c r="A35" s="11"/>
      <c r="B35" s="11"/>
      <c r="C35" s="21"/>
      <c r="D35" s="26"/>
      <c r="E35" s="23" t="s">
        <v>229</v>
      </c>
      <c r="F35" s="58" t="s">
        <v>230</v>
      </c>
      <c r="G35" s="58" t="s">
        <v>231</v>
      </c>
      <c r="H35" s="58" t="s">
        <v>232</v>
      </c>
      <c r="I35" s="24"/>
      <c r="J35" s="44">
        <v>90</v>
      </c>
      <c r="K35" s="44">
        <f t="shared" si="0"/>
        <v>1425</v>
      </c>
    </row>
    <row r="36" ht="30" spans="1:11">
      <c r="A36" s="11"/>
      <c r="B36" s="11"/>
      <c r="C36" s="21"/>
      <c r="D36" s="27"/>
      <c r="E36" s="27" t="s">
        <v>233</v>
      </c>
      <c r="F36" s="58" t="s">
        <v>234</v>
      </c>
      <c r="G36" s="58" t="s">
        <v>147</v>
      </c>
      <c r="H36" s="58" t="s">
        <v>148</v>
      </c>
      <c r="I36" s="24"/>
      <c r="J36" s="44">
        <v>10</v>
      </c>
      <c r="K36" s="44">
        <f t="shared" si="0"/>
        <v>1435</v>
      </c>
    </row>
    <row r="37" ht="30" spans="1:11">
      <c r="A37" s="11"/>
      <c r="B37" s="11"/>
      <c r="C37" s="21"/>
      <c r="D37" s="22" t="s">
        <v>71</v>
      </c>
      <c r="E37" s="23" t="s">
        <v>235</v>
      </c>
      <c r="F37" s="58" t="s">
        <v>236</v>
      </c>
      <c r="G37" s="58" t="s">
        <v>237</v>
      </c>
      <c r="H37" s="58" t="s">
        <v>156</v>
      </c>
      <c r="I37" s="24"/>
      <c r="J37" s="44">
        <v>20</v>
      </c>
      <c r="K37" s="44">
        <f t="shared" si="0"/>
        <v>1455</v>
      </c>
    </row>
    <row r="38" ht="45" spans="1:11">
      <c r="A38" s="11"/>
      <c r="B38" s="11"/>
      <c r="C38" s="21"/>
      <c r="D38" s="26"/>
      <c r="E38" s="23" t="s">
        <v>238</v>
      </c>
      <c r="F38" s="58" t="s">
        <v>239</v>
      </c>
      <c r="G38" s="59" t="s">
        <v>240</v>
      </c>
      <c r="H38" s="58" t="s">
        <v>241</v>
      </c>
      <c r="I38" s="24"/>
      <c r="J38" s="44">
        <v>20</v>
      </c>
      <c r="K38" s="44">
        <f t="shared" si="0"/>
        <v>1475</v>
      </c>
    </row>
    <row r="39" ht="45" spans="1:11">
      <c r="A39" s="11"/>
      <c r="B39" s="11"/>
      <c r="C39" s="21"/>
      <c r="D39" s="27"/>
      <c r="E39" s="27" t="s">
        <v>242</v>
      </c>
      <c r="F39" s="58" t="s">
        <v>243</v>
      </c>
      <c r="G39" s="58" t="s">
        <v>244</v>
      </c>
      <c r="H39" s="58" t="s">
        <v>160</v>
      </c>
      <c r="I39" s="24"/>
      <c r="J39" s="44">
        <v>10</v>
      </c>
      <c r="K39" s="44">
        <f t="shared" si="0"/>
        <v>1485</v>
      </c>
    </row>
    <row r="40" ht="90" spans="1:11">
      <c r="A40" s="11"/>
      <c r="B40" s="11"/>
      <c r="C40" s="21"/>
      <c r="D40" s="22" t="s">
        <v>78</v>
      </c>
      <c r="E40" s="23" t="s">
        <v>245</v>
      </c>
      <c r="F40" s="58" t="s">
        <v>246</v>
      </c>
      <c r="G40" s="58" t="s">
        <v>247</v>
      </c>
      <c r="H40" s="58" t="s">
        <v>164</v>
      </c>
      <c r="I40" s="24"/>
      <c r="J40" s="44">
        <v>90</v>
      </c>
      <c r="K40" s="44">
        <f t="shared" si="0"/>
        <v>1575</v>
      </c>
    </row>
    <row r="41" ht="30" spans="1:11">
      <c r="A41" s="11"/>
      <c r="B41" s="11"/>
      <c r="C41" s="21"/>
      <c r="D41" s="26"/>
      <c r="E41" s="23" t="s">
        <v>248</v>
      </c>
      <c r="F41" s="58" t="s">
        <v>249</v>
      </c>
      <c r="G41" s="58" t="s">
        <v>250</v>
      </c>
      <c r="H41" s="58" t="s">
        <v>168</v>
      </c>
      <c r="I41" s="24"/>
      <c r="J41" s="44">
        <v>15</v>
      </c>
      <c r="K41" s="44">
        <f t="shared" si="0"/>
        <v>1590</v>
      </c>
    </row>
    <row r="42" spans="1:13">
      <c r="A42" s="11"/>
      <c r="B42" s="11"/>
      <c r="C42" s="21"/>
      <c r="D42" s="27"/>
      <c r="E42" s="27" t="s">
        <v>251</v>
      </c>
      <c r="F42" s="58" t="s">
        <v>170</v>
      </c>
      <c r="G42" s="58" t="s">
        <v>33</v>
      </c>
      <c r="H42" s="58" t="s">
        <v>171</v>
      </c>
      <c r="I42" s="24"/>
      <c r="J42" s="44">
        <v>12</v>
      </c>
      <c r="K42" s="44">
        <f t="shared" si="0"/>
        <v>1602</v>
      </c>
      <c r="L42" s="2">
        <f>SUM(J34:J42)/60</f>
        <v>4.45</v>
      </c>
      <c r="M42" s="2">
        <f>M33+267</f>
        <v>1602</v>
      </c>
    </row>
    <row r="43" spans="1:11">
      <c r="A43" s="11"/>
      <c r="B43" s="11"/>
      <c r="C43" s="51" t="s">
        <v>252</v>
      </c>
      <c r="D43" s="7" t="s">
        <v>13</v>
      </c>
      <c r="E43" s="8" t="s">
        <v>253</v>
      </c>
      <c r="F43" s="55" t="s">
        <v>173</v>
      </c>
      <c r="G43" s="55" t="s">
        <v>137</v>
      </c>
      <c r="H43" s="55"/>
      <c r="I43" s="9"/>
      <c r="J43" s="42">
        <v>0</v>
      </c>
      <c r="K43" s="42">
        <f t="shared" si="0"/>
        <v>1602</v>
      </c>
    </row>
    <row r="44" ht="120" spans="1:11">
      <c r="A44" s="11"/>
      <c r="B44" s="11"/>
      <c r="C44" s="51"/>
      <c r="D44" s="13"/>
      <c r="E44" s="13" t="s">
        <v>254</v>
      </c>
      <c r="F44" s="55" t="s">
        <v>255</v>
      </c>
      <c r="G44" s="55" t="s">
        <v>256</v>
      </c>
      <c r="H44" s="55" t="s">
        <v>257</v>
      </c>
      <c r="I44" s="9"/>
      <c r="J44" s="42">
        <v>90</v>
      </c>
      <c r="K44" s="42">
        <f t="shared" si="0"/>
        <v>1692</v>
      </c>
    </row>
    <row r="45" ht="30" spans="1:11">
      <c r="A45" s="11"/>
      <c r="B45" s="11"/>
      <c r="C45" s="51"/>
      <c r="D45" s="7" t="s">
        <v>71</v>
      </c>
      <c r="E45" s="8" t="s">
        <v>258</v>
      </c>
      <c r="F45" s="55" t="s">
        <v>259</v>
      </c>
      <c r="G45" s="55" t="s">
        <v>147</v>
      </c>
      <c r="H45" s="81" t="s">
        <v>148</v>
      </c>
      <c r="I45" s="9"/>
      <c r="J45" s="42">
        <v>10</v>
      </c>
      <c r="K45" s="42">
        <f t="shared" si="0"/>
        <v>1702</v>
      </c>
    </row>
    <row r="46" ht="30" spans="1:11">
      <c r="A46" s="11"/>
      <c r="B46" s="11"/>
      <c r="C46" s="51"/>
      <c r="D46" s="12"/>
      <c r="E46" s="8" t="s">
        <v>260</v>
      </c>
      <c r="F46" s="55" t="s">
        <v>261</v>
      </c>
      <c r="G46" s="56" t="s">
        <v>207</v>
      </c>
      <c r="H46" s="56" t="s">
        <v>156</v>
      </c>
      <c r="I46" s="9"/>
      <c r="J46" s="42">
        <v>20</v>
      </c>
      <c r="K46" s="42">
        <f t="shared" si="0"/>
        <v>1722</v>
      </c>
    </row>
    <row r="47" ht="45" spans="1:11">
      <c r="A47" s="11"/>
      <c r="B47" s="11"/>
      <c r="C47" s="51"/>
      <c r="D47" s="12"/>
      <c r="E47" s="8" t="s">
        <v>262</v>
      </c>
      <c r="F47" s="55" t="s">
        <v>263</v>
      </c>
      <c r="G47" s="56" t="s">
        <v>264</v>
      </c>
      <c r="H47" s="55" t="s">
        <v>265</v>
      </c>
      <c r="I47" s="9"/>
      <c r="J47" s="42">
        <v>20</v>
      </c>
      <c r="K47" s="42">
        <f t="shared" si="0"/>
        <v>1742</v>
      </c>
    </row>
    <row r="48" ht="45" spans="1:11">
      <c r="A48" s="11"/>
      <c r="B48" s="11"/>
      <c r="C48" s="51"/>
      <c r="D48" s="13"/>
      <c r="E48" s="8" t="s">
        <v>266</v>
      </c>
      <c r="F48" s="55" t="s">
        <v>243</v>
      </c>
      <c r="G48" s="55" t="s">
        <v>267</v>
      </c>
      <c r="H48" s="55" t="s">
        <v>160</v>
      </c>
      <c r="I48" s="9"/>
      <c r="J48" s="42">
        <v>10</v>
      </c>
      <c r="K48" s="42">
        <f t="shared" si="0"/>
        <v>1752</v>
      </c>
    </row>
    <row r="49" ht="90" spans="1:11">
      <c r="A49" s="11"/>
      <c r="B49" s="11"/>
      <c r="C49" s="51"/>
      <c r="D49" s="7" t="s">
        <v>78</v>
      </c>
      <c r="E49" s="8" t="s">
        <v>268</v>
      </c>
      <c r="F49" s="55" t="s">
        <v>269</v>
      </c>
      <c r="G49" s="55" t="s">
        <v>270</v>
      </c>
      <c r="H49" s="55" t="s">
        <v>164</v>
      </c>
      <c r="I49" s="9"/>
      <c r="J49" s="42">
        <v>90</v>
      </c>
      <c r="K49" s="42">
        <f t="shared" si="0"/>
        <v>1842</v>
      </c>
    </row>
    <row r="50" ht="30" spans="1:11">
      <c r="A50" s="11"/>
      <c r="B50" s="11"/>
      <c r="C50" s="51"/>
      <c r="D50" s="12"/>
      <c r="E50" s="12" t="s">
        <v>271</v>
      </c>
      <c r="F50" s="55" t="s">
        <v>272</v>
      </c>
      <c r="G50" s="60" t="s">
        <v>273</v>
      </c>
      <c r="H50" s="61" t="s">
        <v>168</v>
      </c>
      <c r="I50" s="9"/>
      <c r="J50" s="42">
        <v>15</v>
      </c>
      <c r="K50" s="42">
        <f t="shared" si="0"/>
        <v>1857</v>
      </c>
    </row>
    <row r="51" spans="1:13">
      <c r="A51" s="11"/>
      <c r="B51" s="11"/>
      <c r="C51" s="51"/>
      <c r="D51" s="13"/>
      <c r="E51" s="13" t="s">
        <v>274</v>
      </c>
      <c r="F51" s="55" t="s">
        <v>170</v>
      </c>
      <c r="G51" s="55" t="s">
        <v>33</v>
      </c>
      <c r="H51" s="55" t="s">
        <v>171</v>
      </c>
      <c r="I51" s="9"/>
      <c r="J51" s="42">
        <v>12</v>
      </c>
      <c r="K51" s="42">
        <f t="shared" si="0"/>
        <v>1869</v>
      </c>
      <c r="M51" s="2">
        <f>M42+267</f>
        <v>1869</v>
      </c>
    </row>
    <row r="52" spans="1:11">
      <c r="A52" s="11"/>
      <c r="B52" s="11"/>
      <c r="C52" s="53" t="s">
        <v>275</v>
      </c>
      <c r="D52" s="14" t="s">
        <v>13</v>
      </c>
      <c r="E52" s="15" t="s">
        <v>276</v>
      </c>
      <c r="F52" s="57" t="s">
        <v>173</v>
      </c>
      <c r="G52" s="57" t="s">
        <v>137</v>
      </c>
      <c r="H52" s="57"/>
      <c r="I52" s="16"/>
      <c r="J52" s="43">
        <v>0</v>
      </c>
      <c r="K52" s="43">
        <f t="shared" si="0"/>
        <v>1869</v>
      </c>
    </row>
    <row r="53" ht="120" spans="1:11">
      <c r="A53" s="11"/>
      <c r="B53" s="11"/>
      <c r="C53" s="53"/>
      <c r="D53" s="19"/>
      <c r="E53" s="19" t="s">
        <v>277</v>
      </c>
      <c r="F53" s="57" t="s">
        <v>278</v>
      </c>
      <c r="G53" s="57" t="s">
        <v>279</v>
      </c>
      <c r="H53" s="57" t="s">
        <v>280</v>
      </c>
      <c r="I53" s="16"/>
      <c r="J53" s="43">
        <v>120</v>
      </c>
      <c r="K53" s="43">
        <f t="shared" si="0"/>
        <v>1989</v>
      </c>
    </row>
    <row r="54" ht="30" spans="1:11">
      <c r="A54" s="11"/>
      <c r="B54" s="11"/>
      <c r="C54" s="53"/>
      <c r="D54" s="14" t="s">
        <v>71</v>
      </c>
      <c r="E54" s="14" t="s">
        <v>281</v>
      </c>
      <c r="F54" s="57" t="s">
        <v>282</v>
      </c>
      <c r="G54" s="57" t="s">
        <v>147</v>
      </c>
      <c r="H54" s="57" t="s">
        <v>148</v>
      </c>
      <c r="I54" s="16"/>
      <c r="J54" s="43">
        <v>27</v>
      </c>
      <c r="K54" s="43">
        <f t="shared" si="0"/>
        <v>2016</v>
      </c>
    </row>
    <row r="55" ht="30" spans="1:11">
      <c r="A55" s="11"/>
      <c r="B55" s="11"/>
      <c r="C55" s="53"/>
      <c r="D55" s="19"/>
      <c r="E55" s="15" t="s">
        <v>283</v>
      </c>
      <c r="F55" s="57" t="s">
        <v>284</v>
      </c>
      <c r="G55" s="57" t="s">
        <v>285</v>
      </c>
      <c r="H55" s="57" t="s">
        <v>286</v>
      </c>
      <c r="I55" s="16"/>
      <c r="J55" s="43">
        <v>60</v>
      </c>
      <c r="K55" s="43">
        <f t="shared" si="0"/>
        <v>2076</v>
      </c>
    </row>
    <row r="56" ht="45" spans="1:13">
      <c r="A56" s="11"/>
      <c r="B56" s="11"/>
      <c r="C56" s="53"/>
      <c r="D56" s="15" t="s">
        <v>78</v>
      </c>
      <c r="E56" s="15" t="s">
        <v>287</v>
      </c>
      <c r="F56" s="57" t="s">
        <v>288</v>
      </c>
      <c r="G56" s="62" t="s">
        <v>289</v>
      </c>
      <c r="H56" s="57" t="s">
        <v>290</v>
      </c>
      <c r="I56" s="16"/>
      <c r="J56" s="43">
        <v>60</v>
      </c>
      <c r="K56" s="43">
        <f t="shared" si="0"/>
        <v>2136</v>
      </c>
      <c r="M56" s="2">
        <f>M51+267</f>
        <v>2136</v>
      </c>
    </row>
    <row r="57" ht="45" spans="1:11">
      <c r="A57" s="11"/>
      <c r="B57" s="11"/>
      <c r="C57" s="21" t="s">
        <v>291</v>
      </c>
      <c r="D57" s="23" t="s">
        <v>13</v>
      </c>
      <c r="E57" s="23" t="s">
        <v>292</v>
      </c>
      <c r="F57" s="58" t="s">
        <v>243</v>
      </c>
      <c r="G57" s="58" t="s">
        <v>293</v>
      </c>
      <c r="H57" s="58" t="s">
        <v>160</v>
      </c>
      <c r="I57" s="24"/>
      <c r="J57" s="44">
        <v>30</v>
      </c>
      <c r="K57" s="44">
        <f t="shared" si="0"/>
        <v>2166</v>
      </c>
    </row>
    <row r="58" ht="90" spans="1:11">
      <c r="A58" s="11"/>
      <c r="B58" s="11"/>
      <c r="C58" s="21"/>
      <c r="D58" s="23" t="s">
        <v>71</v>
      </c>
      <c r="E58" s="23" t="s">
        <v>294</v>
      </c>
      <c r="F58" s="58" t="s">
        <v>295</v>
      </c>
      <c r="G58" s="58" t="s">
        <v>296</v>
      </c>
      <c r="H58" s="58" t="s">
        <v>164</v>
      </c>
      <c r="I58" s="24"/>
      <c r="J58" s="44">
        <v>130</v>
      </c>
      <c r="K58" s="44">
        <f t="shared" si="0"/>
        <v>2296</v>
      </c>
    </row>
    <row r="59" ht="30" spans="1:11">
      <c r="A59" s="11"/>
      <c r="B59" s="11"/>
      <c r="C59" s="21"/>
      <c r="D59" s="22" t="s">
        <v>78</v>
      </c>
      <c r="E59" s="22" t="s">
        <v>297</v>
      </c>
      <c r="F59" s="58" t="s">
        <v>298</v>
      </c>
      <c r="G59" s="58" t="s">
        <v>299</v>
      </c>
      <c r="H59" s="58" t="s">
        <v>168</v>
      </c>
      <c r="I59" s="24"/>
      <c r="J59" s="44">
        <v>60</v>
      </c>
      <c r="K59" s="44">
        <f t="shared" si="0"/>
        <v>2356</v>
      </c>
    </row>
    <row r="60" spans="1:13">
      <c r="A60" s="11"/>
      <c r="B60" s="11"/>
      <c r="C60" s="21"/>
      <c r="D60" s="27"/>
      <c r="E60" s="23" t="s">
        <v>300</v>
      </c>
      <c r="F60" s="58" t="s">
        <v>170</v>
      </c>
      <c r="G60" s="58" t="s">
        <v>33</v>
      </c>
      <c r="H60" s="58" t="s">
        <v>171</v>
      </c>
      <c r="I60" s="24"/>
      <c r="J60" s="44">
        <v>47</v>
      </c>
      <c r="K60" s="44">
        <f t="shared" si="0"/>
        <v>2403</v>
      </c>
      <c r="M60" s="2">
        <f>M56+267</f>
        <v>2403</v>
      </c>
    </row>
    <row r="61" spans="1:11">
      <c r="A61" s="11"/>
      <c r="B61" s="11"/>
      <c r="C61" s="51" t="s">
        <v>301</v>
      </c>
      <c r="D61" s="7" t="s">
        <v>13</v>
      </c>
      <c r="E61" s="8" t="s">
        <v>302</v>
      </c>
      <c r="F61" s="55" t="s">
        <v>173</v>
      </c>
      <c r="G61" s="55" t="s">
        <v>137</v>
      </c>
      <c r="H61" s="55"/>
      <c r="I61" s="9"/>
      <c r="J61" s="42">
        <v>0</v>
      </c>
      <c r="K61" s="42">
        <f t="shared" si="0"/>
        <v>2403</v>
      </c>
    </row>
    <row r="62" ht="135" spans="1:11">
      <c r="A62" s="11"/>
      <c r="B62" s="11"/>
      <c r="C62" s="51"/>
      <c r="D62" s="13"/>
      <c r="E62" s="13" t="s">
        <v>303</v>
      </c>
      <c r="F62" s="55" t="s">
        <v>304</v>
      </c>
      <c r="G62" s="55" t="s">
        <v>305</v>
      </c>
      <c r="H62" s="55" t="s">
        <v>306</v>
      </c>
      <c r="I62" s="9"/>
      <c r="J62" s="42">
        <v>120</v>
      </c>
      <c r="K62" s="42">
        <f t="shared" si="0"/>
        <v>2523</v>
      </c>
    </row>
    <row r="63" ht="30" spans="1:11">
      <c r="A63" s="11"/>
      <c r="B63" s="11"/>
      <c r="C63" s="51"/>
      <c r="D63" s="7" t="s">
        <v>71</v>
      </c>
      <c r="E63" s="8" t="s">
        <v>307</v>
      </c>
      <c r="F63" s="55" t="s">
        <v>308</v>
      </c>
      <c r="G63" s="55" t="s">
        <v>147</v>
      </c>
      <c r="H63" s="81" t="s">
        <v>148</v>
      </c>
      <c r="I63" s="9"/>
      <c r="J63" s="42">
        <v>27</v>
      </c>
      <c r="K63" s="42">
        <f t="shared" si="0"/>
        <v>2550</v>
      </c>
    </row>
    <row r="64" ht="60" spans="1:11">
      <c r="A64" s="11"/>
      <c r="B64" s="11"/>
      <c r="C64" s="51"/>
      <c r="D64" s="13"/>
      <c r="E64" s="13" t="s">
        <v>309</v>
      </c>
      <c r="F64" s="55" t="s">
        <v>310</v>
      </c>
      <c r="G64" s="56" t="s">
        <v>311</v>
      </c>
      <c r="H64" s="55" t="s">
        <v>312</v>
      </c>
      <c r="I64" s="9"/>
      <c r="J64" s="42">
        <v>60</v>
      </c>
      <c r="K64" s="42">
        <f t="shared" si="0"/>
        <v>2610</v>
      </c>
    </row>
    <row r="65" ht="60" spans="1:13">
      <c r="A65" s="11"/>
      <c r="B65" s="11"/>
      <c r="C65" s="51"/>
      <c r="D65" s="8" t="s">
        <v>78</v>
      </c>
      <c r="E65" s="8" t="s">
        <v>313</v>
      </c>
      <c r="F65" s="55" t="s">
        <v>314</v>
      </c>
      <c r="G65" s="56" t="s">
        <v>315</v>
      </c>
      <c r="H65" s="55" t="s">
        <v>316</v>
      </c>
      <c r="I65" s="9"/>
      <c r="J65" s="42">
        <v>60</v>
      </c>
      <c r="K65" s="42">
        <f t="shared" si="0"/>
        <v>2670</v>
      </c>
      <c r="M65" s="2">
        <f>M60+267</f>
        <v>2670</v>
      </c>
    </row>
    <row r="66" ht="45" spans="1:11">
      <c r="A66" s="11"/>
      <c r="B66" s="11"/>
      <c r="C66" s="53" t="s">
        <v>317</v>
      </c>
      <c r="D66" s="15" t="s">
        <v>13</v>
      </c>
      <c r="E66" s="15" t="s">
        <v>318</v>
      </c>
      <c r="F66" s="57" t="s">
        <v>243</v>
      </c>
      <c r="G66" s="57" t="s">
        <v>319</v>
      </c>
      <c r="H66" s="57" t="s">
        <v>160</v>
      </c>
      <c r="I66" s="16"/>
      <c r="J66" s="43">
        <v>30</v>
      </c>
      <c r="K66" s="63">
        <f t="shared" si="0"/>
        <v>2700</v>
      </c>
    </row>
    <row r="67" ht="75" spans="1:11">
      <c r="A67" s="11"/>
      <c r="B67" s="11"/>
      <c r="C67" s="53"/>
      <c r="D67" s="15" t="s">
        <v>71</v>
      </c>
      <c r="E67" s="15" t="s">
        <v>320</v>
      </c>
      <c r="F67" s="57" t="s">
        <v>295</v>
      </c>
      <c r="G67" s="57" t="s">
        <v>321</v>
      </c>
      <c r="H67" s="57" t="s">
        <v>164</v>
      </c>
      <c r="I67" s="16"/>
      <c r="J67" s="43">
        <v>130</v>
      </c>
      <c r="K67" s="63">
        <f t="shared" si="0"/>
        <v>2830</v>
      </c>
    </row>
    <row r="68" ht="30" spans="1:11">
      <c r="A68" s="11"/>
      <c r="B68" s="11"/>
      <c r="C68" s="53"/>
      <c r="D68" s="14" t="s">
        <v>78</v>
      </c>
      <c r="E68" s="15" t="s">
        <v>322</v>
      </c>
      <c r="F68" s="57" t="s">
        <v>323</v>
      </c>
      <c r="G68" s="57" t="s">
        <v>324</v>
      </c>
      <c r="H68" s="57" t="s">
        <v>168</v>
      </c>
      <c r="I68" s="16"/>
      <c r="J68" s="43">
        <v>60</v>
      </c>
      <c r="K68" s="63">
        <f t="shared" si="0"/>
        <v>2890</v>
      </c>
    </row>
    <row r="69" spans="1:13">
      <c r="A69" s="11"/>
      <c r="B69" s="11"/>
      <c r="C69" s="53"/>
      <c r="D69" s="19"/>
      <c r="E69" s="19" t="s">
        <v>325</v>
      </c>
      <c r="F69" s="57" t="s">
        <v>170</v>
      </c>
      <c r="G69" s="57" t="s">
        <v>33</v>
      </c>
      <c r="H69" s="57" t="s">
        <v>171</v>
      </c>
      <c r="I69" s="16"/>
      <c r="J69" s="43">
        <v>47</v>
      </c>
      <c r="K69" s="63">
        <f t="shared" si="0"/>
        <v>2937</v>
      </c>
      <c r="M69" s="2">
        <f>M65+267</f>
        <v>2937</v>
      </c>
    </row>
    <row r="70" spans="1:11">
      <c r="A70" s="11"/>
      <c r="B70" s="11"/>
      <c r="C70" s="21" t="s">
        <v>326</v>
      </c>
      <c r="D70" s="22" t="s">
        <v>13</v>
      </c>
      <c r="E70" s="23" t="s">
        <v>327</v>
      </c>
      <c r="F70" s="58" t="s">
        <v>173</v>
      </c>
      <c r="G70" s="58" t="s">
        <v>137</v>
      </c>
      <c r="H70" s="58"/>
      <c r="I70" s="24"/>
      <c r="J70" s="44">
        <v>0</v>
      </c>
      <c r="K70" s="44">
        <f t="shared" si="0"/>
        <v>2937</v>
      </c>
    </row>
    <row r="71" ht="90" spans="1:11">
      <c r="A71" s="11"/>
      <c r="B71" s="11"/>
      <c r="C71" s="21"/>
      <c r="D71" s="27"/>
      <c r="E71" s="27" t="s">
        <v>328</v>
      </c>
      <c r="F71" s="58" t="s">
        <v>304</v>
      </c>
      <c r="G71" s="58" t="s">
        <v>329</v>
      </c>
      <c r="H71" s="58" t="s">
        <v>330</v>
      </c>
      <c r="I71" s="24"/>
      <c r="J71" s="44">
        <v>90</v>
      </c>
      <c r="K71" s="44">
        <f t="shared" si="0"/>
        <v>3027</v>
      </c>
    </row>
    <row r="72" ht="30" spans="1:11">
      <c r="A72" s="11"/>
      <c r="B72" s="11"/>
      <c r="C72" s="21"/>
      <c r="D72" s="22" t="s">
        <v>71</v>
      </c>
      <c r="E72" s="23" t="s">
        <v>331</v>
      </c>
      <c r="F72" s="58" t="s">
        <v>308</v>
      </c>
      <c r="G72" s="58" t="s">
        <v>147</v>
      </c>
      <c r="H72" s="58" t="s">
        <v>148</v>
      </c>
      <c r="I72" s="24"/>
      <c r="J72" s="44">
        <v>10</v>
      </c>
      <c r="K72" s="44">
        <f t="shared" si="0"/>
        <v>3037</v>
      </c>
    </row>
    <row r="73" ht="60" spans="1:11">
      <c r="A73" s="11"/>
      <c r="B73" s="11"/>
      <c r="C73" s="21"/>
      <c r="D73" s="26"/>
      <c r="E73" s="23" t="s">
        <v>332</v>
      </c>
      <c r="F73" s="58" t="s">
        <v>333</v>
      </c>
      <c r="G73" s="58" t="s">
        <v>334</v>
      </c>
      <c r="H73" s="58" t="s">
        <v>335</v>
      </c>
      <c r="I73" s="24"/>
      <c r="J73" s="44">
        <v>20</v>
      </c>
      <c r="K73" s="44">
        <f t="shared" si="0"/>
        <v>3057</v>
      </c>
    </row>
    <row r="74" ht="45" spans="1:11">
      <c r="A74" s="11"/>
      <c r="B74" s="11"/>
      <c r="C74" s="21"/>
      <c r="D74" s="26"/>
      <c r="E74" s="23" t="s">
        <v>336</v>
      </c>
      <c r="F74" s="58" t="s">
        <v>337</v>
      </c>
      <c r="G74" s="58" t="s">
        <v>338</v>
      </c>
      <c r="H74" s="58" t="s">
        <v>156</v>
      </c>
      <c r="I74" s="24"/>
      <c r="J74" s="44">
        <v>20</v>
      </c>
      <c r="K74" s="44">
        <f t="shared" si="0"/>
        <v>3077</v>
      </c>
    </row>
    <row r="75" ht="60" spans="1:11">
      <c r="A75" s="11"/>
      <c r="B75" s="11"/>
      <c r="C75" s="21"/>
      <c r="D75" s="27"/>
      <c r="E75" s="27" t="s">
        <v>339</v>
      </c>
      <c r="F75" s="58" t="s">
        <v>243</v>
      </c>
      <c r="G75" s="58" t="s">
        <v>340</v>
      </c>
      <c r="H75" s="58" t="s">
        <v>160</v>
      </c>
      <c r="I75" s="24"/>
      <c r="J75" s="44">
        <v>10</v>
      </c>
      <c r="K75" s="44">
        <f t="shared" si="0"/>
        <v>3087</v>
      </c>
    </row>
    <row r="76" ht="105" spans="1:11">
      <c r="A76" s="11"/>
      <c r="B76" s="11"/>
      <c r="C76" s="21"/>
      <c r="D76" s="22" t="s">
        <v>78</v>
      </c>
      <c r="E76" s="23" t="s">
        <v>341</v>
      </c>
      <c r="F76" s="58" t="s">
        <v>295</v>
      </c>
      <c r="G76" s="58" t="s">
        <v>342</v>
      </c>
      <c r="H76" s="58" t="s">
        <v>164</v>
      </c>
      <c r="I76" s="24"/>
      <c r="J76" s="44">
        <v>85</v>
      </c>
      <c r="K76" s="44">
        <f t="shared" si="0"/>
        <v>3172</v>
      </c>
    </row>
    <row r="77" ht="30" spans="1:11">
      <c r="A77" s="11"/>
      <c r="B77" s="11"/>
      <c r="C77" s="21"/>
      <c r="D77" s="26"/>
      <c r="E77" s="23" t="s">
        <v>343</v>
      </c>
      <c r="F77" s="58" t="s">
        <v>344</v>
      </c>
      <c r="G77" s="58" t="s">
        <v>345</v>
      </c>
      <c r="H77" s="58" t="s">
        <v>168</v>
      </c>
      <c r="I77" s="24"/>
      <c r="J77" s="44">
        <v>15</v>
      </c>
      <c r="K77" s="44">
        <f t="shared" si="0"/>
        <v>3187</v>
      </c>
    </row>
    <row r="78" spans="1:13">
      <c r="A78" s="11"/>
      <c r="B78" s="11"/>
      <c r="C78" s="21"/>
      <c r="D78" s="27"/>
      <c r="E78" s="23" t="s">
        <v>346</v>
      </c>
      <c r="F78" s="58" t="s">
        <v>170</v>
      </c>
      <c r="G78" s="58" t="s">
        <v>33</v>
      </c>
      <c r="H78" s="58" t="s">
        <v>171</v>
      </c>
      <c r="I78" s="24"/>
      <c r="J78" s="44">
        <v>13</v>
      </c>
      <c r="K78" s="44">
        <f t="shared" si="0"/>
        <v>3200</v>
      </c>
      <c r="M78" s="2">
        <f>M69+263</f>
        <v>3200</v>
      </c>
    </row>
    <row r="79" spans="1:11">
      <c r="A79" s="37"/>
      <c r="B79" s="37"/>
      <c r="C79" s="39" t="s">
        <v>347</v>
      </c>
      <c r="D79" s="39"/>
      <c r="E79" s="39"/>
      <c r="F79" s="39"/>
      <c r="G79" s="39"/>
      <c r="H79" s="39"/>
      <c r="I79" s="46"/>
      <c r="J79" s="44"/>
      <c r="K79" s="44">
        <f t="shared" si="0"/>
        <v>3200</v>
      </c>
    </row>
    <row r="80" spans="1:11">
      <c r="A80" s="40" t="s">
        <v>348</v>
      </c>
      <c r="B80" s="41"/>
      <c r="C80" s="41"/>
      <c r="D80" s="41"/>
      <c r="E80" s="41"/>
      <c r="F80" s="41"/>
      <c r="G80" s="41"/>
      <c r="H80" s="41"/>
      <c r="I80" s="47"/>
      <c r="J80" s="48">
        <f>K79</f>
        <v>3200</v>
      </c>
      <c r="K80" s="49" t="s">
        <v>50</v>
      </c>
    </row>
    <row r="81" spans="1:12">
      <c r="A81" s="40" t="s">
        <v>349</v>
      </c>
      <c r="B81" s="41"/>
      <c r="C81" s="41"/>
      <c r="D81" s="41"/>
      <c r="E81" s="41"/>
      <c r="F81" s="41"/>
      <c r="G81" s="41"/>
      <c r="H81" s="41"/>
      <c r="I81" s="47"/>
      <c r="J81" s="50">
        <f>J80/60</f>
        <v>53.3333333333333</v>
      </c>
      <c r="K81" s="49" t="s">
        <v>52</v>
      </c>
      <c r="L81" s="2">
        <f>J81/3</f>
        <v>17.7777777777778</v>
      </c>
    </row>
    <row r="82" spans="1:1">
      <c r="A82" s="2"/>
    </row>
  </sheetData>
  <mergeCells count="50">
    <mergeCell ref="G2:I2"/>
    <mergeCell ref="C79:I79"/>
    <mergeCell ref="A80:I80"/>
    <mergeCell ref="A81:I81"/>
    <mergeCell ref="A2:A3"/>
    <mergeCell ref="A4:A79"/>
    <mergeCell ref="B2:B3"/>
    <mergeCell ref="B4:B79"/>
    <mergeCell ref="C2:C3"/>
    <mergeCell ref="C4:C14"/>
    <mergeCell ref="C15:C18"/>
    <mergeCell ref="C19:C23"/>
    <mergeCell ref="C24:C27"/>
    <mergeCell ref="C28:C33"/>
    <mergeCell ref="C34:C42"/>
    <mergeCell ref="C43:C51"/>
    <mergeCell ref="C52:C56"/>
    <mergeCell ref="C57:C60"/>
    <mergeCell ref="C61:C65"/>
    <mergeCell ref="C66:C69"/>
    <mergeCell ref="C70:C78"/>
    <mergeCell ref="D2:D3"/>
    <mergeCell ref="D4:D7"/>
    <mergeCell ref="D8:D11"/>
    <mergeCell ref="D12:D14"/>
    <mergeCell ref="D15:D16"/>
    <mergeCell ref="D19:D20"/>
    <mergeCell ref="D22:D23"/>
    <mergeCell ref="D24:D25"/>
    <mergeCell ref="D28:D29"/>
    <mergeCell ref="D30:D31"/>
    <mergeCell ref="D32:D33"/>
    <mergeCell ref="D34:D36"/>
    <mergeCell ref="D37:D39"/>
    <mergeCell ref="D40:D42"/>
    <mergeCell ref="D43:D44"/>
    <mergeCell ref="D45:D48"/>
    <mergeCell ref="D49:D51"/>
    <mergeCell ref="D52:D53"/>
    <mergeCell ref="D54:D55"/>
    <mergeCell ref="D59:D60"/>
    <mergeCell ref="D61:D62"/>
    <mergeCell ref="D63:D64"/>
    <mergeCell ref="D68:D69"/>
    <mergeCell ref="D70:D71"/>
    <mergeCell ref="D72:D75"/>
    <mergeCell ref="D76:D78"/>
    <mergeCell ref="E2:E3"/>
    <mergeCell ref="F2:F3"/>
    <mergeCell ref="J2:K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60"/>
  <sheetViews>
    <sheetView zoomScale="110" zoomScaleNormal="110" workbookViewId="0">
      <selection activeCell="J2" sqref="J2:K3"/>
    </sheetView>
  </sheetViews>
  <sheetFormatPr defaultColWidth="11" defaultRowHeight="15.75"/>
  <cols>
    <col min="1" max="1" width="5" style="1" customWidth="1"/>
    <col min="2" max="2" width="14" style="2" customWidth="1"/>
    <col min="3" max="3" width="10.8333333333333" style="2"/>
    <col min="4" max="4" width="14.5" style="1" customWidth="1"/>
    <col min="5" max="5" width="9.83333333333333" style="1" customWidth="1"/>
    <col min="6" max="6" width="33.8333333333333" style="2" customWidth="1"/>
    <col min="7" max="8" width="46.6666666666667" style="2" customWidth="1"/>
    <col min="9" max="9" width="28.8333333333333" style="2" hidden="1" customWidth="1"/>
    <col min="10" max="10" width="6.66666666666667" style="1" customWidth="1"/>
    <col min="11" max="11" width="15.1666666666667" style="1" customWidth="1"/>
    <col min="12" max="12" width="11.6666666666667" style="2" customWidth="1"/>
    <col min="13" max="16384" width="10.8333333333333" style="2"/>
  </cols>
  <sheetData>
    <row r="2" spans="1:11">
      <c r="A2" s="3" t="s">
        <v>0</v>
      </c>
      <c r="B2" s="3" t="s">
        <v>1</v>
      </c>
      <c r="C2" s="3" t="s">
        <v>2</v>
      </c>
      <c r="D2" s="3" t="s">
        <v>3</v>
      </c>
      <c r="E2" s="4" t="s">
        <v>129</v>
      </c>
      <c r="F2" s="3" t="s">
        <v>4</v>
      </c>
      <c r="G2" s="3" t="s">
        <v>6</v>
      </c>
      <c r="H2" s="3"/>
      <c r="I2" s="3"/>
      <c r="J2" s="3" t="s">
        <v>7</v>
      </c>
      <c r="K2" s="3"/>
    </row>
    <row r="3" spans="1:11">
      <c r="A3" s="3"/>
      <c r="B3" s="3"/>
      <c r="C3" s="3"/>
      <c r="D3" s="3"/>
      <c r="E3" s="5"/>
      <c r="F3" s="3"/>
      <c r="G3" s="3" t="s">
        <v>130</v>
      </c>
      <c r="H3" s="3" t="s">
        <v>9</v>
      </c>
      <c r="I3" s="3" t="s">
        <v>10</v>
      </c>
      <c r="J3" s="3"/>
      <c r="K3" s="3"/>
    </row>
    <row r="4" spans="1:11">
      <c r="A4" s="6">
        <v>2</v>
      </c>
      <c r="B4" s="6" t="s">
        <v>131</v>
      </c>
      <c r="C4" s="51" t="s">
        <v>12</v>
      </c>
      <c r="D4" s="8" t="s">
        <v>13</v>
      </c>
      <c r="E4" s="8" t="s">
        <v>132</v>
      </c>
      <c r="F4" s="9" t="s">
        <v>350</v>
      </c>
      <c r="G4" s="9" t="s">
        <v>351</v>
      </c>
      <c r="H4" s="9"/>
      <c r="I4" s="9"/>
      <c r="J4" s="42">
        <v>0</v>
      </c>
      <c r="K4" s="42">
        <f>J4</f>
        <v>0</v>
      </c>
    </row>
    <row r="5" spans="1:11">
      <c r="A5" s="11"/>
      <c r="B5" s="11"/>
      <c r="C5" s="51"/>
      <c r="D5" s="8"/>
      <c r="E5" s="8" t="s">
        <v>135</v>
      </c>
      <c r="F5" s="9" t="s">
        <v>136</v>
      </c>
      <c r="G5" s="9" t="s">
        <v>352</v>
      </c>
      <c r="H5" s="9"/>
      <c r="I5" s="9"/>
      <c r="J5" s="42">
        <v>0</v>
      </c>
      <c r="K5" s="42">
        <f>J5+K4</f>
        <v>0</v>
      </c>
    </row>
    <row r="6" ht="31.5" spans="1:11">
      <c r="A6" s="11"/>
      <c r="B6" s="11"/>
      <c r="C6" s="51"/>
      <c r="D6" s="8"/>
      <c r="E6" s="8" t="s">
        <v>138</v>
      </c>
      <c r="F6" s="9" t="s">
        <v>353</v>
      </c>
      <c r="G6" s="9" t="s">
        <v>354</v>
      </c>
      <c r="H6" s="9"/>
      <c r="I6" s="9"/>
      <c r="J6" s="42">
        <v>0</v>
      </c>
      <c r="K6" s="42">
        <f t="shared" ref="K6:K7" si="0">J6+K5</f>
        <v>0</v>
      </c>
    </row>
    <row r="7" ht="63" spans="1:11">
      <c r="A7" s="11"/>
      <c r="B7" s="11"/>
      <c r="C7" s="51"/>
      <c r="D7" s="8"/>
      <c r="E7" s="8" t="s">
        <v>141</v>
      </c>
      <c r="F7" s="9" t="s">
        <v>355</v>
      </c>
      <c r="G7" s="9" t="s">
        <v>356</v>
      </c>
      <c r="H7" s="9" t="s">
        <v>357</v>
      </c>
      <c r="I7" s="9"/>
      <c r="J7" s="42">
        <v>50</v>
      </c>
      <c r="K7" s="42">
        <f t="shared" si="0"/>
        <v>50</v>
      </c>
    </row>
    <row r="8" spans="1:11">
      <c r="A8" s="11"/>
      <c r="B8" s="11"/>
      <c r="C8" s="51"/>
      <c r="D8" s="8"/>
      <c r="E8" s="8" t="s">
        <v>358</v>
      </c>
      <c r="F8" s="9" t="s">
        <v>359</v>
      </c>
      <c r="G8" s="9" t="s">
        <v>147</v>
      </c>
      <c r="H8" s="52" t="s">
        <v>148</v>
      </c>
      <c r="I8" s="9"/>
      <c r="J8" s="42">
        <v>15</v>
      </c>
      <c r="K8" s="42">
        <f t="shared" ref="K8:K59" si="1">J8+K7</f>
        <v>65</v>
      </c>
    </row>
    <row r="9" ht="63" spans="1:11">
      <c r="A9" s="11"/>
      <c r="B9" s="11"/>
      <c r="C9" s="51"/>
      <c r="D9" s="8"/>
      <c r="E9" s="8" t="s">
        <v>360</v>
      </c>
      <c r="F9" s="9" t="s">
        <v>361</v>
      </c>
      <c r="G9" s="9" t="s">
        <v>362</v>
      </c>
      <c r="H9" s="9" t="s">
        <v>363</v>
      </c>
      <c r="I9" s="9"/>
      <c r="J9" s="42">
        <v>30</v>
      </c>
      <c r="K9" s="42"/>
    </row>
    <row r="10" ht="47.25" spans="1:11">
      <c r="A10" s="11"/>
      <c r="B10" s="11"/>
      <c r="C10" s="51"/>
      <c r="D10" s="8"/>
      <c r="E10" s="8" t="s">
        <v>364</v>
      </c>
      <c r="F10" s="9" t="s">
        <v>365</v>
      </c>
      <c r="G10" s="9" t="s">
        <v>366</v>
      </c>
      <c r="H10" s="9" t="s">
        <v>156</v>
      </c>
      <c r="I10" s="9"/>
      <c r="J10" s="42">
        <v>30</v>
      </c>
      <c r="K10" s="42">
        <f>J10+K8</f>
        <v>95</v>
      </c>
    </row>
    <row r="11" ht="31.5" spans="1:11">
      <c r="A11" s="11"/>
      <c r="B11" s="11"/>
      <c r="C11" s="51"/>
      <c r="D11" s="8" t="s">
        <v>71</v>
      </c>
      <c r="E11" s="8" t="s">
        <v>157</v>
      </c>
      <c r="F11" s="9" t="s">
        <v>367</v>
      </c>
      <c r="G11" s="9" t="s">
        <v>368</v>
      </c>
      <c r="H11" s="9" t="s">
        <v>160</v>
      </c>
      <c r="I11" s="9"/>
      <c r="J11" s="42">
        <v>15</v>
      </c>
      <c r="K11" s="42">
        <f t="shared" si="1"/>
        <v>110</v>
      </c>
    </row>
    <row r="12" ht="63" spans="1:11">
      <c r="A12" s="11"/>
      <c r="B12" s="11"/>
      <c r="C12" s="51"/>
      <c r="D12" s="8"/>
      <c r="E12" s="8" t="s">
        <v>369</v>
      </c>
      <c r="F12" s="9" t="s">
        <v>370</v>
      </c>
      <c r="G12" s="9" t="s">
        <v>371</v>
      </c>
      <c r="H12" s="9" t="s">
        <v>164</v>
      </c>
      <c r="I12" s="9"/>
      <c r="J12" s="42">
        <v>60</v>
      </c>
      <c r="K12" s="42">
        <f t="shared" si="1"/>
        <v>170</v>
      </c>
    </row>
    <row r="13" ht="31.5" spans="1:11">
      <c r="A13" s="11"/>
      <c r="B13" s="11"/>
      <c r="C13" s="51"/>
      <c r="D13" s="8"/>
      <c r="E13" s="8" t="s">
        <v>372</v>
      </c>
      <c r="F13" s="9" t="s">
        <v>373</v>
      </c>
      <c r="G13" s="9" t="s">
        <v>374</v>
      </c>
      <c r="H13" s="9" t="s">
        <v>168</v>
      </c>
      <c r="I13" s="9"/>
      <c r="J13" s="42">
        <v>15</v>
      </c>
      <c r="K13" s="42">
        <f t="shared" si="1"/>
        <v>185</v>
      </c>
    </row>
    <row r="14" spans="1:13">
      <c r="A14" s="11"/>
      <c r="B14" s="11"/>
      <c r="C14" s="51"/>
      <c r="D14" s="8"/>
      <c r="E14" s="8" t="s">
        <v>375</v>
      </c>
      <c r="F14" s="9" t="s">
        <v>376</v>
      </c>
      <c r="G14" s="9"/>
      <c r="H14" s="9" t="s">
        <v>171</v>
      </c>
      <c r="I14" s="9"/>
      <c r="J14" s="42">
        <v>15</v>
      </c>
      <c r="K14" s="42">
        <f t="shared" si="1"/>
        <v>200</v>
      </c>
      <c r="M14" s="2">
        <v>200</v>
      </c>
    </row>
    <row r="15" ht="110.25" spans="1:11">
      <c r="A15" s="11"/>
      <c r="B15" s="11"/>
      <c r="C15" s="53" t="s">
        <v>70</v>
      </c>
      <c r="D15" s="14" t="s">
        <v>13</v>
      </c>
      <c r="E15" s="15" t="s">
        <v>172</v>
      </c>
      <c r="F15" s="16" t="s">
        <v>377</v>
      </c>
      <c r="G15" s="16" t="s">
        <v>378</v>
      </c>
      <c r="H15" s="16" t="s">
        <v>379</v>
      </c>
      <c r="I15" s="16"/>
      <c r="J15" s="43">
        <v>90</v>
      </c>
      <c r="K15" s="43">
        <f t="shared" si="1"/>
        <v>290</v>
      </c>
    </row>
    <row r="16" spans="1:11">
      <c r="A16" s="11"/>
      <c r="B16" s="11"/>
      <c r="C16" s="53"/>
      <c r="D16" s="19"/>
      <c r="E16" s="19" t="s">
        <v>174</v>
      </c>
      <c r="F16" s="16" t="s">
        <v>380</v>
      </c>
      <c r="G16" s="16" t="s">
        <v>147</v>
      </c>
      <c r="H16" s="16" t="s">
        <v>148</v>
      </c>
      <c r="I16" s="16"/>
      <c r="J16" s="43">
        <v>20</v>
      </c>
      <c r="K16" s="43">
        <f t="shared" si="1"/>
        <v>310</v>
      </c>
    </row>
    <row r="17" ht="63" spans="1:11">
      <c r="A17" s="11"/>
      <c r="B17" s="11"/>
      <c r="C17" s="53"/>
      <c r="D17" s="14" t="s">
        <v>71</v>
      </c>
      <c r="E17" s="15" t="s">
        <v>381</v>
      </c>
      <c r="F17" s="16" t="s">
        <v>382</v>
      </c>
      <c r="G17" s="16" t="s">
        <v>383</v>
      </c>
      <c r="H17" s="16" t="s">
        <v>384</v>
      </c>
      <c r="I17" s="16"/>
      <c r="J17" s="43">
        <v>60</v>
      </c>
      <c r="K17" s="43">
        <f t="shared" si="1"/>
        <v>370</v>
      </c>
    </row>
    <row r="18" ht="31.5" spans="1:13">
      <c r="A18" s="11"/>
      <c r="B18" s="11"/>
      <c r="C18" s="53"/>
      <c r="D18" s="19"/>
      <c r="E18" s="19" t="s">
        <v>385</v>
      </c>
      <c r="F18" s="16" t="s">
        <v>386</v>
      </c>
      <c r="G18" s="16" t="s">
        <v>387</v>
      </c>
      <c r="H18" s="79" t="s">
        <v>388</v>
      </c>
      <c r="I18" s="16"/>
      <c r="J18" s="43">
        <v>30</v>
      </c>
      <c r="K18" s="43">
        <f t="shared" si="1"/>
        <v>400</v>
      </c>
      <c r="M18" s="2">
        <f>M14+200</f>
        <v>400</v>
      </c>
    </row>
    <row r="19" ht="31.5" spans="1:11">
      <c r="A19" s="11"/>
      <c r="B19" s="11"/>
      <c r="C19" s="21" t="s">
        <v>90</v>
      </c>
      <c r="D19" s="22" t="s">
        <v>13</v>
      </c>
      <c r="E19" s="22" t="s">
        <v>183</v>
      </c>
      <c r="F19" s="24" t="s">
        <v>389</v>
      </c>
      <c r="G19" s="24" t="s">
        <v>390</v>
      </c>
      <c r="H19" s="80" t="s">
        <v>391</v>
      </c>
      <c r="I19" s="24"/>
      <c r="J19" s="44">
        <v>30</v>
      </c>
      <c r="K19" s="44">
        <f t="shared" si="1"/>
        <v>430</v>
      </c>
    </row>
    <row r="20" ht="31.5" spans="1:11">
      <c r="A20" s="11"/>
      <c r="B20" s="11"/>
      <c r="C20" s="21"/>
      <c r="D20" s="26"/>
      <c r="E20" s="23" t="s">
        <v>187</v>
      </c>
      <c r="F20" s="24" t="s">
        <v>392</v>
      </c>
      <c r="G20" s="24" t="s">
        <v>393</v>
      </c>
      <c r="H20" s="24" t="s">
        <v>160</v>
      </c>
      <c r="I20" s="24"/>
      <c r="J20" s="44">
        <v>30</v>
      </c>
      <c r="K20" s="44">
        <f t="shared" si="1"/>
        <v>460</v>
      </c>
    </row>
    <row r="21" ht="94.5" spans="1:11">
      <c r="A21" s="11"/>
      <c r="B21" s="11"/>
      <c r="C21" s="21"/>
      <c r="D21" s="27"/>
      <c r="E21" s="26" t="s">
        <v>394</v>
      </c>
      <c r="F21" s="24" t="s">
        <v>395</v>
      </c>
      <c r="G21" s="24" t="s">
        <v>396</v>
      </c>
      <c r="H21" s="24" t="s">
        <v>164</v>
      </c>
      <c r="I21" s="24"/>
      <c r="J21" s="44">
        <v>80</v>
      </c>
      <c r="K21" s="44">
        <f t="shared" si="1"/>
        <v>540</v>
      </c>
    </row>
    <row r="22" ht="31.5" spans="1:11">
      <c r="A22" s="11"/>
      <c r="B22" s="11"/>
      <c r="C22" s="21"/>
      <c r="D22" s="22" t="s">
        <v>71</v>
      </c>
      <c r="E22" s="22" t="s">
        <v>397</v>
      </c>
      <c r="F22" s="24" t="s">
        <v>398</v>
      </c>
      <c r="G22" s="24" t="s">
        <v>399</v>
      </c>
      <c r="H22" s="24" t="s">
        <v>168</v>
      </c>
      <c r="I22" s="24"/>
      <c r="J22" s="44">
        <v>30</v>
      </c>
      <c r="K22" s="44">
        <f t="shared" si="1"/>
        <v>570</v>
      </c>
    </row>
    <row r="23" spans="1:13">
      <c r="A23" s="11"/>
      <c r="B23" s="11"/>
      <c r="C23" s="21"/>
      <c r="D23" s="27"/>
      <c r="E23" s="27" t="s">
        <v>400</v>
      </c>
      <c r="F23" s="24" t="s">
        <v>401</v>
      </c>
      <c r="G23" s="24"/>
      <c r="H23" s="24" t="s">
        <v>171</v>
      </c>
      <c r="I23" s="24"/>
      <c r="J23" s="44">
        <v>30</v>
      </c>
      <c r="K23" s="44">
        <f t="shared" si="1"/>
        <v>600</v>
      </c>
      <c r="M23" s="2">
        <f>M18+200</f>
        <v>600</v>
      </c>
    </row>
    <row r="24" ht="47.25" spans="1:11">
      <c r="A24" s="11"/>
      <c r="B24" s="11"/>
      <c r="C24" s="51" t="s">
        <v>197</v>
      </c>
      <c r="D24" s="7" t="s">
        <v>13</v>
      </c>
      <c r="E24" s="8" t="s">
        <v>198</v>
      </c>
      <c r="F24" s="9" t="s">
        <v>402</v>
      </c>
      <c r="G24" s="9" t="s">
        <v>403</v>
      </c>
      <c r="H24" s="9" t="s">
        <v>404</v>
      </c>
      <c r="I24" s="9"/>
      <c r="J24" s="42">
        <v>70</v>
      </c>
      <c r="K24" s="42">
        <f t="shared" si="1"/>
        <v>670</v>
      </c>
    </row>
    <row r="25" spans="1:11">
      <c r="A25" s="11"/>
      <c r="B25" s="11"/>
      <c r="C25" s="51"/>
      <c r="D25" s="13"/>
      <c r="E25" s="13" t="s">
        <v>199</v>
      </c>
      <c r="F25" s="9" t="s">
        <v>405</v>
      </c>
      <c r="G25" s="9" t="s">
        <v>147</v>
      </c>
      <c r="H25" s="9" t="s">
        <v>148</v>
      </c>
      <c r="I25" s="9"/>
      <c r="J25" s="42">
        <v>30</v>
      </c>
      <c r="K25" s="42">
        <f t="shared" si="1"/>
        <v>700</v>
      </c>
    </row>
    <row r="26" ht="78.75" spans="1:11">
      <c r="A26" s="11"/>
      <c r="B26" s="11"/>
      <c r="C26" s="51"/>
      <c r="D26" s="7" t="s">
        <v>71</v>
      </c>
      <c r="E26" s="8" t="s">
        <v>203</v>
      </c>
      <c r="F26" s="9" t="s">
        <v>406</v>
      </c>
      <c r="G26" s="9" t="s">
        <v>407</v>
      </c>
      <c r="H26" s="9" t="s">
        <v>408</v>
      </c>
      <c r="I26" s="9"/>
      <c r="J26" s="42">
        <v>70</v>
      </c>
      <c r="K26" s="42">
        <f t="shared" si="1"/>
        <v>770</v>
      </c>
    </row>
    <row r="27" ht="31.5" spans="1:13">
      <c r="A27" s="11"/>
      <c r="B27" s="11"/>
      <c r="C27" s="51"/>
      <c r="D27" s="13"/>
      <c r="E27" s="13" t="s">
        <v>409</v>
      </c>
      <c r="F27" s="9" t="s">
        <v>410</v>
      </c>
      <c r="G27" s="9" t="s">
        <v>411</v>
      </c>
      <c r="H27" s="9" t="s">
        <v>412</v>
      </c>
      <c r="I27" s="9"/>
      <c r="J27" s="42">
        <v>30</v>
      </c>
      <c r="K27" s="42">
        <f t="shared" si="1"/>
        <v>800</v>
      </c>
      <c r="M27" s="2">
        <f>M23+200</f>
        <v>800</v>
      </c>
    </row>
    <row r="28" ht="47.25" spans="1:11">
      <c r="A28" s="11"/>
      <c r="B28" s="11"/>
      <c r="C28" s="53" t="s">
        <v>208</v>
      </c>
      <c r="D28" s="14" t="s">
        <v>13</v>
      </c>
      <c r="E28" s="15" t="s">
        <v>209</v>
      </c>
      <c r="F28" s="16" t="s">
        <v>413</v>
      </c>
      <c r="G28" s="16" t="s">
        <v>414</v>
      </c>
      <c r="H28" s="16" t="s">
        <v>415</v>
      </c>
      <c r="I28" s="16"/>
      <c r="J28" s="43">
        <v>30</v>
      </c>
      <c r="K28" s="43">
        <f t="shared" si="1"/>
        <v>830</v>
      </c>
    </row>
    <row r="29" ht="31.5" spans="1:11">
      <c r="A29" s="11"/>
      <c r="B29" s="11"/>
      <c r="C29" s="53"/>
      <c r="D29" s="19"/>
      <c r="E29" s="19" t="s">
        <v>213</v>
      </c>
      <c r="F29" s="16" t="s">
        <v>416</v>
      </c>
      <c r="G29" s="16" t="s">
        <v>417</v>
      </c>
      <c r="H29" s="16" t="s">
        <v>160</v>
      </c>
      <c r="I29" s="16"/>
      <c r="J29" s="43">
        <v>30</v>
      </c>
      <c r="K29" s="43">
        <f t="shared" si="1"/>
        <v>860</v>
      </c>
    </row>
    <row r="30" ht="63" spans="1:11">
      <c r="A30" s="11"/>
      <c r="B30" s="11"/>
      <c r="C30" s="53"/>
      <c r="D30" s="14" t="s">
        <v>71</v>
      </c>
      <c r="E30" s="15" t="s">
        <v>217</v>
      </c>
      <c r="F30" s="16" t="s">
        <v>418</v>
      </c>
      <c r="G30" s="16" t="s">
        <v>419</v>
      </c>
      <c r="H30" s="16" t="s">
        <v>164</v>
      </c>
      <c r="I30" s="16"/>
      <c r="J30" s="43">
        <v>80</v>
      </c>
      <c r="K30" s="43">
        <f t="shared" si="1"/>
        <v>940</v>
      </c>
    </row>
    <row r="31" ht="31.5" spans="1:11">
      <c r="A31" s="11"/>
      <c r="B31" s="11"/>
      <c r="C31" s="53"/>
      <c r="D31" s="18"/>
      <c r="E31" s="15" t="s">
        <v>220</v>
      </c>
      <c r="F31" s="16" t="s">
        <v>420</v>
      </c>
      <c r="G31" s="16" t="s">
        <v>421</v>
      </c>
      <c r="H31" s="16" t="s">
        <v>168</v>
      </c>
      <c r="I31" s="16"/>
      <c r="J31" s="43">
        <v>30</v>
      </c>
      <c r="K31" s="43">
        <f t="shared" si="1"/>
        <v>970</v>
      </c>
    </row>
    <row r="32" spans="1:13">
      <c r="A32" s="11"/>
      <c r="B32" s="11"/>
      <c r="C32" s="53"/>
      <c r="D32" s="19"/>
      <c r="E32" s="15" t="s">
        <v>422</v>
      </c>
      <c r="F32" s="16" t="s">
        <v>423</v>
      </c>
      <c r="G32" s="16"/>
      <c r="H32" s="16" t="s">
        <v>171</v>
      </c>
      <c r="I32" s="16"/>
      <c r="J32" s="43">
        <v>30</v>
      </c>
      <c r="K32" s="43">
        <f t="shared" si="1"/>
        <v>1000</v>
      </c>
      <c r="M32" s="2">
        <f>M27+200</f>
        <v>1000</v>
      </c>
    </row>
    <row r="33" ht="47.25" spans="1:11">
      <c r="A33" s="11"/>
      <c r="B33" s="11"/>
      <c r="C33" s="21" t="s">
        <v>227</v>
      </c>
      <c r="D33" s="22" t="s">
        <v>13</v>
      </c>
      <c r="E33" s="23" t="s">
        <v>228</v>
      </c>
      <c r="F33" s="24" t="s">
        <v>424</v>
      </c>
      <c r="G33" s="24" t="s">
        <v>425</v>
      </c>
      <c r="H33" s="24" t="s">
        <v>426</v>
      </c>
      <c r="I33" s="24"/>
      <c r="J33" s="44">
        <v>60</v>
      </c>
      <c r="K33" s="44">
        <f t="shared" si="1"/>
        <v>1060</v>
      </c>
    </row>
    <row r="34" spans="1:11">
      <c r="A34" s="11"/>
      <c r="B34" s="11"/>
      <c r="C34" s="21"/>
      <c r="D34" s="26"/>
      <c r="E34" s="23" t="s">
        <v>229</v>
      </c>
      <c r="F34" s="24" t="s">
        <v>427</v>
      </c>
      <c r="G34" s="24" t="s">
        <v>147</v>
      </c>
      <c r="H34" s="24" t="s">
        <v>148</v>
      </c>
      <c r="I34" s="24"/>
      <c r="J34" s="44">
        <v>15</v>
      </c>
      <c r="K34" s="44">
        <f t="shared" si="1"/>
        <v>1075</v>
      </c>
    </row>
    <row r="35" ht="31.5" spans="1:11">
      <c r="A35" s="11"/>
      <c r="B35" s="11"/>
      <c r="C35" s="21"/>
      <c r="D35" s="27"/>
      <c r="E35" s="23" t="s">
        <v>233</v>
      </c>
      <c r="F35" s="24" t="s">
        <v>428</v>
      </c>
      <c r="G35" s="24" t="s">
        <v>429</v>
      </c>
      <c r="H35" s="24" t="s">
        <v>430</v>
      </c>
      <c r="I35" s="24"/>
      <c r="J35" s="44">
        <v>20</v>
      </c>
      <c r="K35" s="44">
        <f t="shared" si="1"/>
        <v>1095</v>
      </c>
    </row>
    <row r="36" ht="31.5" spans="1:11">
      <c r="A36" s="11"/>
      <c r="B36" s="11"/>
      <c r="C36" s="21"/>
      <c r="D36" s="22" t="s">
        <v>71</v>
      </c>
      <c r="E36" s="23" t="s">
        <v>235</v>
      </c>
      <c r="F36" s="24" t="s">
        <v>431</v>
      </c>
      <c r="G36" s="24" t="s">
        <v>432</v>
      </c>
      <c r="H36" s="24" t="s">
        <v>160</v>
      </c>
      <c r="I36" s="24"/>
      <c r="J36" s="44">
        <v>15</v>
      </c>
      <c r="K36" s="44">
        <f t="shared" si="1"/>
        <v>1110</v>
      </c>
    </row>
    <row r="37" ht="63" spans="1:11">
      <c r="A37" s="11"/>
      <c r="B37" s="11"/>
      <c r="C37" s="21"/>
      <c r="D37" s="26"/>
      <c r="E37" s="23" t="s">
        <v>238</v>
      </c>
      <c r="F37" s="24" t="s">
        <v>433</v>
      </c>
      <c r="G37" s="24" t="s">
        <v>434</v>
      </c>
      <c r="H37" s="24" t="s">
        <v>164</v>
      </c>
      <c r="I37" s="24"/>
      <c r="J37" s="44">
        <v>60</v>
      </c>
      <c r="K37" s="44">
        <f t="shared" si="1"/>
        <v>1170</v>
      </c>
    </row>
    <row r="38" ht="31.5" spans="1:11">
      <c r="A38" s="11"/>
      <c r="B38" s="11"/>
      <c r="C38" s="21"/>
      <c r="D38" s="26"/>
      <c r="E38" s="23" t="s">
        <v>242</v>
      </c>
      <c r="F38" s="24" t="s">
        <v>435</v>
      </c>
      <c r="G38" s="24" t="s">
        <v>436</v>
      </c>
      <c r="H38" s="24" t="s">
        <v>168</v>
      </c>
      <c r="I38" s="24"/>
      <c r="J38" s="44">
        <v>15</v>
      </c>
      <c r="K38" s="44">
        <f t="shared" si="1"/>
        <v>1185</v>
      </c>
    </row>
    <row r="39" spans="1:13">
      <c r="A39" s="11"/>
      <c r="B39" s="11"/>
      <c r="C39" s="21"/>
      <c r="D39" s="27"/>
      <c r="E39" s="23" t="s">
        <v>437</v>
      </c>
      <c r="F39" s="24" t="s">
        <v>438</v>
      </c>
      <c r="G39" s="24"/>
      <c r="H39" s="24" t="s">
        <v>171</v>
      </c>
      <c r="I39" s="24"/>
      <c r="J39" s="44">
        <v>15</v>
      </c>
      <c r="K39" s="44">
        <f t="shared" si="1"/>
        <v>1200</v>
      </c>
      <c r="M39" s="2">
        <f>M32+200</f>
        <v>1200</v>
      </c>
    </row>
    <row r="40" ht="47.25" spans="1:11">
      <c r="A40" s="11"/>
      <c r="B40" s="11"/>
      <c r="C40" s="51" t="s">
        <v>252</v>
      </c>
      <c r="D40" s="7" t="s">
        <v>13</v>
      </c>
      <c r="E40" s="8" t="s">
        <v>253</v>
      </c>
      <c r="F40" s="9" t="s">
        <v>439</v>
      </c>
      <c r="G40" s="9" t="s">
        <v>440</v>
      </c>
      <c r="H40" s="9" t="s">
        <v>441</v>
      </c>
      <c r="I40" s="9"/>
      <c r="J40" s="42">
        <v>60</v>
      </c>
      <c r="K40" s="42">
        <f t="shared" si="1"/>
        <v>1260</v>
      </c>
    </row>
    <row r="41" spans="1:11">
      <c r="A41" s="11"/>
      <c r="B41" s="11"/>
      <c r="C41" s="51"/>
      <c r="D41" s="12"/>
      <c r="E41" s="8" t="s">
        <v>254</v>
      </c>
      <c r="F41" s="9" t="s">
        <v>442</v>
      </c>
      <c r="G41" s="9" t="s">
        <v>147</v>
      </c>
      <c r="H41" s="9" t="s">
        <v>148</v>
      </c>
      <c r="I41" s="9"/>
      <c r="J41" s="42">
        <v>10</v>
      </c>
      <c r="K41" s="42">
        <f t="shared" si="1"/>
        <v>1270</v>
      </c>
    </row>
    <row r="42" ht="31.5" spans="1:11">
      <c r="A42" s="11"/>
      <c r="B42" s="11"/>
      <c r="C42" s="51"/>
      <c r="D42" s="12"/>
      <c r="E42" s="8" t="s">
        <v>443</v>
      </c>
      <c r="F42" s="9" t="s">
        <v>444</v>
      </c>
      <c r="G42" s="52" t="s">
        <v>445</v>
      </c>
      <c r="H42" s="54" t="s">
        <v>160</v>
      </c>
      <c r="I42" s="9"/>
      <c r="J42" s="42">
        <v>10</v>
      </c>
      <c r="K42" s="42">
        <f t="shared" si="1"/>
        <v>1280</v>
      </c>
    </row>
    <row r="43" ht="31.5" spans="1:11">
      <c r="A43" s="11"/>
      <c r="B43" s="11"/>
      <c r="C43" s="51"/>
      <c r="D43" s="13"/>
      <c r="E43" s="8" t="s">
        <v>446</v>
      </c>
      <c r="F43" s="9" t="s">
        <v>447</v>
      </c>
      <c r="G43" s="9" t="s">
        <v>448</v>
      </c>
      <c r="H43" s="9" t="s">
        <v>156</v>
      </c>
      <c r="I43" s="9"/>
      <c r="J43" s="42">
        <v>30</v>
      </c>
      <c r="K43" s="42">
        <f t="shared" si="1"/>
        <v>1310</v>
      </c>
    </row>
    <row r="44" ht="31.5" spans="1:11">
      <c r="A44" s="11"/>
      <c r="B44" s="11"/>
      <c r="C44" s="51"/>
      <c r="D44" s="7" t="s">
        <v>71</v>
      </c>
      <c r="E44" s="8" t="s">
        <v>262</v>
      </c>
      <c r="F44" s="9" t="s">
        <v>449</v>
      </c>
      <c r="G44" s="52" t="s">
        <v>368</v>
      </c>
      <c r="H44" s="54" t="s">
        <v>160</v>
      </c>
      <c r="I44" s="9"/>
      <c r="J44" s="42">
        <v>10</v>
      </c>
      <c r="K44" s="42">
        <f t="shared" si="1"/>
        <v>1320</v>
      </c>
    </row>
    <row r="45" ht="94.5" spans="1:11">
      <c r="A45" s="11"/>
      <c r="B45" s="11"/>
      <c r="C45" s="51"/>
      <c r="D45" s="12"/>
      <c r="E45" s="8" t="s">
        <v>266</v>
      </c>
      <c r="F45" s="9" t="s">
        <v>450</v>
      </c>
      <c r="G45" s="9" t="s">
        <v>451</v>
      </c>
      <c r="H45" s="9" t="s">
        <v>164</v>
      </c>
      <c r="I45" s="9"/>
      <c r="J45" s="42">
        <v>60</v>
      </c>
      <c r="K45" s="42">
        <f t="shared" si="1"/>
        <v>1380</v>
      </c>
    </row>
    <row r="46" ht="31.5" spans="1:11">
      <c r="A46" s="11"/>
      <c r="B46" s="11"/>
      <c r="C46" s="51"/>
      <c r="D46" s="12"/>
      <c r="E46" s="8" t="s">
        <v>452</v>
      </c>
      <c r="F46" s="9" t="s">
        <v>453</v>
      </c>
      <c r="G46" s="52" t="s">
        <v>454</v>
      </c>
      <c r="H46" s="54" t="s">
        <v>168</v>
      </c>
      <c r="I46" s="9"/>
      <c r="J46" s="42">
        <v>10</v>
      </c>
      <c r="K46" s="42">
        <f t="shared" si="1"/>
        <v>1390</v>
      </c>
    </row>
    <row r="47" spans="1:13">
      <c r="A47" s="11"/>
      <c r="B47" s="11"/>
      <c r="C47" s="51"/>
      <c r="D47" s="13"/>
      <c r="E47" s="8" t="s">
        <v>455</v>
      </c>
      <c r="F47" s="9" t="s">
        <v>456</v>
      </c>
      <c r="G47" s="9"/>
      <c r="H47" s="9" t="s">
        <v>171</v>
      </c>
      <c r="I47" s="9"/>
      <c r="J47" s="42">
        <v>10</v>
      </c>
      <c r="K47" s="42">
        <f t="shared" si="1"/>
        <v>1400</v>
      </c>
      <c r="M47" s="2">
        <f>M39+200</f>
        <v>1400</v>
      </c>
    </row>
    <row r="48" ht="31.5" spans="1:11">
      <c r="A48" s="11"/>
      <c r="B48" s="11"/>
      <c r="C48" s="53" t="s">
        <v>275</v>
      </c>
      <c r="D48" s="14" t="s">
        <v>13</v>
      </c>
      <c r="E48" s="15" t="s">
        <v>276</v>
      </c>
      <c r="F48" s="16" t="s">
        <v>457</v>
      </c>
      <c r="G48" s="16" t="s">
        <v>458</v>
      </c>
      <c r="H48" s="16" t="s">
        <v>459</v>
      </c>
      <c r="I48" s="16"/>
      <c r="J48" s="43">
        <v>60</v>
      </c>
      <c r="K48" s="43">
        <f t="shared" si="1"/>
        <v>1460</v>
      </c>
    </row>
    <row r="49" spans="1:11">
      <c r="A49" s="11"/>
      <c r="B49" s="11"/>
      <c r="C49" s="53"/>
      <c r="D49" s="18"/>
      <c r="E49" s="15" t="s">
        <v>277</v>
      </c>
      <c r="F49" s="16" t="s">
        <v>460</v>
      </c>
      <c r="G49" s="16" t="s">
        <v>147</v>
      </c>
      <c r="H49" s="16" t="s">
        <v>148</v>
      </c>
      <c r="I49" s="16"/>
      <c r="J49" s="43">
        <v>10</v>
      </c>
      <c r="K49" s="43">
        <f t="shared" si="1"/>
        <v>1470</v>
      </c>
    </row>
    <row r="50" spans="1:11">
      <c r="A50" s="11"/>
      <c r="B50" s="11"/>
      <c r="C50" s="53"/>
      <c r="D50" s="18"/>
      <c r="E50" s="15" t="s">
        <v>461</v>
      </c>
      <c r="F50" s="16" t="s">
        <v>462</v>
      </c>
      <c r="G50" s="16" t="s">
        <v>463</v>
      </c>
      <c r="H50" s="16" t="s">
        <v>148</v>
      </c>
      <c r="I50" s="16"/>
      <c r="J50" s="43">
        <v>10</v>
      </c>
      <c r="K50" s="43">
        <f t="shared" si="1"/>
        <v>1480</v>
      </c>
    </row>
    <row r="51" ht="31.5" spans="1:11">
      <c r="A51" s="11"/>
      <c r="B51" s="11"/>
      <c r="C51" s="53"/>
      <c r="D51" s="19"/>
      <c r="E51" s="15" t="s">
        <v>464</v>
      </c>
      <c r="F51" s="16" t="s">
        <v>465</v>
      </c>
      <c r="G51" s="16" t="s">
        <v>466</v>
      </c>
      <c r="H51" s="16" t="s">
        <v>156</v>
      </c>
      <c r="I51" s="16"/>
      <c r="J51" s="43">
        <v>20</v>
      </c>
      <c r="K51" s="43">
        <f t="shared" si="1"/>
        <v>1500</v>
      </c>
    </row>
    <row r="52" ht="31.5" spans="1:11">
      <c r="A52" s="11"/>
      <c r="B52" s="11"/>
      <c r="C52" s="53"/>
      <c r="D52" s="14" t="s">
        <v>71</v>
      </c>
      <c r="E52" s="15" t="s">
        <v>287</v>
      </c>
      <c r="F52" s="16" t="s">
        <v>467</v>
      </c>
      <c r="G52" s="16" t="s">
        <v>468</v>
      </c>
      <c r="H52" s="16" t="s">
        <v>148</v>
      </c>
      <c r="I52" s="16"/>
      <c r="J52" s="43">
        <v>10</v>
      </c>
      <c r="K52" s="43">
        <f t="shared" si="1"/>
        <v>1510</v>
      </c>
    </row>
    <row r="53" ht="31.5" spans="1:11">
      <c r="A53" s="11"/>
      <c r="B53" s="11"/>
      <c r="C53" s="53"/>
      <c r="D53" s="18"/>
      <c r="E53" s="15" t="s">
        <v>469</v>
      </c>
      <c r="F53" s="16" t="s">
        <v>470</v>
      </c>
      <c r="G53" s="16" t="s">
        <v>471</v>
      </c>
      <c r="H53" s="16" t="s">
        <v>160</v>
      </c>
      <c r="I53" s="16"/>
      <c r="J53" s="43">
        <v>10</v>
      </c>
      <c r="K53" s="43">
        <f t="shared" si="1"/>
        <v>1520</v>
      </c>
    </row>
    <row r="54" ht="63" spans="1:11">
      <c r="A54" s="11"/>
      <c r="B54" s="11"/>
      <c r="C54" s="53"/>
      <c r="D54" s="18"/>
      <c r="E54" s="15" t="s">
        <v>472</v>
      </c>
      <c r="F54" s="16" t="s">
        <v>473</v>
      </c>
      <c r="G54" s="16" t="s">
        <v>474</v>
      </c>
      <c r="H54" s="16" t="s">
        <v>164</v>
      </c>
      <c r="I54" s="16"/>
      <c r="J54" s="43">
        <v>60</v>
      </c>
      <c r="K54" s="43">
        <f t="shared" si="1"/>
        <v>1580</v>
      </c>
    </row>
    <row r="55" ht="31.5" spans="1:11">
      <c r="A55" s="11"/>
      <c r="B55" s="11"/>
      <c r="C55" s="53"/>
      <c r="D55" s="18"/>
      <c r="E55" s="15" t="s">
        <v>475</v>
      </c>
      <c r="F55" s="16" t="s">
        <v>476</v>
      </c>
      <c r="G55" s="16" t="s">
        <v>477</v>
      </c>
      <c r="H55" s="16" t="s">
        <v>168</v>
      </c>
      <c r="I55" s="16"/>
      <c r="J55" s="43">
        <v>10</v>
      </c>
      <c r="K55" s="43">
        <f t="shared" si="1"/>
        <v>1590</v>
      </c>
    </row>
    <row r="56" spans="1:11">
      <c r="A56" s="11"/>
      <c r="B56" s="11"/>
      <c r="C56" s="53"/>
      <c r="D56" s="19"/>
      <c r="E56" s="15" t="s">
        <v>478</v>
      </c>
      <c r="F56" s="16" t="s">
        <v>479</v>
      </c>
      <c r="G56" s="16"/>
      <c r="H56" s="16" t="s">
        <v>171</v>
      </c>
      <c r="I56" s="16"/>
      <c r="J56" s="43">
        <v>10</v>
      </c>
      <c r="K56" s="43">
        <f t="shared" si="1"/>
        <v>1600</v>
      </c>
    </row>
    <row r="57" spans="1:11">
      <c r="A57" s="37"/>
      <c r="B57" s="37"/>
      <c r="C57" s="39" t="s">
        <v>347</v>
      </c>
      <c r="D57" s="39"/>
      <c r="E57" s="39"/>
      <c r="F57" s="39"/>
      <c r="G57" s="39"/>
      <c r="H57" s="39"/>
      <c r="I57" s="46"/>
      <c r="J57" s="44"/>
      <c r="K57" s="44">
        <f t="shared" si="1"/>
        <v>1600</v>
      </c>
    </row>
    <row r="58" spans="1:11">
      <c r="A58" s="40" t="s">
        <v>480</v>
      </c>
      <c r="B58" s="41"/>
      <c r="C58" s="41"/>
      <c r="D58" s="41"/>
      <c r="E58" s="41"/>
      <c r="F58" s="41"/>
      <c r="G58" s="41"/>
      <c r="H58" s="41"/>
      <c r="I58" s="47"/>
      <c r="J58" s="48">
        <f>K57</f>
        <v>1600</v>
      </c>
      <c r="K58" s="49" t="s">
        <v>50</v>
      </c>
    </row>
    <row r="59" spans="1:11">
      <c r="A59" s="40" t="s">
        <v>481</v>
      </c>
      <c r="B59" s="41"/>
      <c r="C59" s="41"/>
      <c r="D59" s="41"/>
      <c r="E59" s="41"/>
      <c r="F59" s="41"/>
      <c r="G59" s="41"/>
      <c r="H59" s="41"/>
      <c r="I59" s="47"/>
      <c r="J59" s="50">
        <f>J58/60</f>
        <v>26.6666666666667</v>
      </c>
      <c r="K59" s="49" t="s">
        <v>52</v>
      </c>
    </row>
    <row r="60" spans="1:1">
      <c r="A60" s="2"/>
    </row>
  </sheetData>
  <mergeCells count="37">
    <mergeCell ref="G2:I2"/>
    <mergeCell ref="C57:I57"/>
    <mergeCell ref="A58:I58"/>
    <mergeCell ref="A59:I59"/>
    <mergeCell ref="A2:A3"/>
    <mergeCell ref="A4:A57"/>
    <mergeCell ref="B2:B3"/>
    <mergeCell ref="B4:B57"/>
    <mergeCell ref="C2:C3"/>
    <mergeCell ref="C4:C14"/>
    <mergeCell ref="C15:C18"/>
    <mergeCell ref="C19:C23"/>
    <mergeCell ref="C24:C27"/>
    <mergeCell ref="C28:C32"/>
    <mergeCell ref="C33:C39"/>
    <mergeCell ref="C40:C47"/>
    <mergeCell ref="C48:C56"/>
    <mergeCell ref="D2:D3"/>
    <mergeCell ref="D4:D10"/>
    <mergeCell ref="D11:D14"/>
    <mergeCell ref="D15:D16"/>
    <mergeCell ref="D17:D18"/>
    <mergeCell ref="D19:D21"/>
    <mergeCell ref="D22:D23"/>
    <mergeCell ref="D24:D25"/>
    <mergeCell ref="D26:D27"/>
    <mergeCell ref="D28:D29"/>
    <mergeCell ref="D30:D32"/>
    <mergeCell ref="D33:D35"/>
    <mergeCell ref="D36:D39"/>
    <mergeCell ref="D40:D43"/>
    <mergeCell ref="D44:D47"/>
    <mergeCell ref="D48:D51"/>
    <mergeCell ref="D52:D56"/>
    <mergeCell ref="E2:E3"/>
    <mergeCell ref="F2:F3"/>
    <mergeCell ref="J2:K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63"/>
  <sheetViews>
    <sheetView zoomScale="125" zoomScaleNormal="125" workbookViewId="0">
      <selection activeCell="J2" sqref="J2:K3"/>
    </sheetView>
  </sheetViews>
  <sheetFormatPr defaultColWidth="11" defaultRowHeight="15.75"/>
  <cols>
    <col min="1" max="1" width="5" style="1" customWidth="1"/>
    <col min="2" max="2" width="14" style="2" customWidth="1"/>
    <col min="3" max="3" width="10.8333333333333" style="2"/>
    <col min="4" max="5" width="14.5" style="1" customWidth="1"/>
    <col min="6" max="6" width="23.3333333333333" style="2" customWidth="1"/>
    <col min="7" max="9" width="26.5" style="2" customWidth="1"/>
    <col min="10" max="10" width="6.66666666666667" style="1" customWidth="1"/>
    <col min="11" max="11" width="15.1666666666667" style="1" customWidth="1"/>
    <col min="12" max="12" width="11.6666666666667" style="2" customWidth="1"/>
    <col min="13" max="16384" width="10.8333333333333" style="2"/>
  </cols>
  <sheetData>
    <row r="2" ht="16" customHeight="1" spans="1:11">
      <c r="A2" s="3" t="s">
        <v>0</v>
      </c>
      <c r="B2" s="3" t="s">
        <v>1</v>
      </c>
      <c r="C2" s="3" t="s">
        <v>2</v>
      </c>
      <c r="D2" s="3" t="s">
        <v>3</v>
      </c>
      <c r="E2" s="4" t="s">
        <v>129</v>
      </c>
      <c r="F2" s="4" t="s">
        <v>4</v>
      </c>
      <c r="G2" s="3" t="s">
        <v>6</v>
      </c>
      <c r="H2" s="3"/>
      <c r="I2" s="3"/>
      <c r="J2" s="3" t="s">
        <v>7</v>
      </c>
      <c r="K2" s="3"/>
    </row>
    <row r="3" spans="1:11">
      <c r="A3" s="3"/>
      <c r="B3" s="3"/>
      <c r="C3" s="3"/>
      <c r="D3" s="3"/>
      <c r="E3" s="5"/>
      <c r="F3" s="5"/>
      <c r="G3" s="3" t="s">
        <v>130</v>
      </c>
      <c r="H3" s="3" t="s">
        <v>9</v>
      </c>
      <c r="I3" s="3" t="s">
        <v>10</v>
      </c>
      <c r="J3" s="3"/>
      <c r="K3" s="3"/>
    </row>
    <row r="4" ht="31.5" spans="1:11">
      <c r="A4" s="6">
        <v>1</v>
      </c>
      <c r="B4" s="6" t="s">
        <v>482</v>
      </c>
      <c r="C4" s="7" t="s">
        <v>12</v>
      </c>
      <c r="D4" s="7" t="s">
        <v>13</v>
      </c>
      <c r="E4" s="8" t="s">
        <v>132</v>
      </c>
      <c r="F4" s="9" t="s">
        <v>483</v>
      </c>
      <c r="G4" s="10" t="s">
        <v>352</v>
      </c>
      <c r="H4" s="10"/>
      <c r="I4" s="9"/>
      <c r="J4" s="42">
        <v>0</v>
      </c>
      <c r="K4" s="42">
        <f>J4</f>
        <v>0</v>
      </c>
    </row>
    <row r="5" ht="47.25" spans="1:11">
      <c r="A5" s="11"/>
      <c r="B5" s="11"/>
      <c r="C5" s="12"/>
      <c r="D5" s="12"/>
      <c r="E5" s="8" t="s">
        <v>135</v>
      </c>
      <c r="F5" s="9" t="s">
        <v>484</v>
      </c>
      <c r="G5" s="10" t="s">
        <v>485</v>
      </c>
      <c r="H5" s="10" t="s">
        <v>486</v>
      </c>
      <c r="I5" s="9"/>
      <c r="J5" s="42">
        <v>20</v>
      </c>
      <c r="K5" s="42">
        <f t="shared" ref="K5:K31" si="0">J5+K4</f>
        <v>20</v>
      </c>
    </row>
    <row r="6" ht="110.25" spans="1:11">
      <c r="A6" s="11"/>
      <c r="B6" s="11"/>
      <c r="C6" s="12"/>
      <c r="D6" s="12"/>
      <c r="E6" s="8" t="s">
        <v>138</v>
      </c>
      <c r="F6" s="9" t="s">
        <v>487</v>
      </c>
      <c r="G6" s="10" t="s">
        <v>488</v>
      </c>
      <c r="H6" s="10" t="s">
        <v>357</v>
      </c>
      <c r="I6" s="9"/>
      <c r="J6" s="42">
        <v>90</v>
      </c>
      <c r="K6" s="42">
        <f t="shared" si="0"/>
        <v>110</v>
      </c>
    </row>
    <row r="7" ht="31.5" spans="1:11">
      <c r="A7" s="11"/>
      <c r="B7" s="11"/>
      <c r="C7" s="12"/>
      <c r="D7" s="13"/>
      <c r="E7" s="8" t="s">
        <v>141</v>
      </c>
      <c r="F7" s="9" t="s">
        <v>489</v>
      </c>
      <c r="G7" s="10" t="s">
        <v>147</v>
      </c>
      <c r="H7" s="10" t="s">
        <v>148</v>
      </c>
      <c r="I7" s="9"/>
      <c r="J7" s="42">
        <v>20</v>
      </c>
      <c r="K7" s="42">
        <f t="shared" si="0"/>
        <v>130</v>
      </c>
    </row>
    <row r="8" ht="63" spans="1:11">
      <c r="A8" s="11"/>
      <c r="B8" s="11"/>
      <c r="C8" s="12"/>
      <c r="D8" s="7" t="s">
        <v>71</v>
      </c>
      <c r="E8" s="8" t="s">
        <v>145</v>
      </c>
      <c r="F8" s="9" t="s">
        <v>490</v>
      </c>
      <c r="G8" s="10" t="s">
        <v>491</v>
      </c>
      <c r="H8" s="10" t="s">
        <v>492</v>
      </c>
      <c r="I8" s="9"/>
      <c r="J8" s="42">
        <v>10</v>
      </c>
      <c r="K8" s="42">
        <f t="shared" si="0"/>
        <v>140</v>
      </c>
    </row>
    <row r="9" ht="110.25" spans="1:11">
      <c r="A9" s="11"/>
      <c r="B9" s="11"/>
      <c r="C9" s="12"/>
      <c r="D9" s="12"/>
      <c r="E9" s="8" t="s">
        <v>149</v>
      </c>
      <c r="F9" s="9" t="s">
        <v>493</v>
      </c>
      <c r="G9" s="10" t="s">
        <v>494</v>
      </c>
      <c r="H9" s="10" t="s">
        <v>495</v>
      </c>
      <c r="I9" s="9"/>
      <c r="J9" s="42">
        <v>30</v>
      </c>
      <c r="K9" s="42">
        <f t="shared" si="0"/>
        <v>170</v>
      </c>
    </row>
    <row r="10" ht="94.5" spans="1:11">
      <c r="A10" s="11"/>
      <c r="B10" s="11"/>
      <c r="C10" s="13"/>
      <c r="D10" s="13"/>
      <c r="E10" s="8" t="s">
        <v>153</v>
      </c>
      <c r="F10" s="9" t="s">
        <v>496</v>
      </c>
      <c r="G10" s="10" t="s">
        <v>497</v>
      </c>
      <c r="H10" s="10" t="s">
        <v>498</v>
      </c>
      <c r="I10" s="9"/>
      <c r="J10" s="42">
        <v>30</v>
      </c>
      <c r="K10" s="42">
        <f t="shared" si="0"/>
        <v>200</v>
      </c>
    </row>
    <row r="11" ht="94.5" spans="1:11">
      <c r="A11" s="11"/>
      <c r="B11" s="11"/>
      <c r="C11" s="14" t="s">
        <v>70</v>
      </c>
      <c r="D11" s="14" t="s">
        <v>13</v>
      </c>
      <c r="E11" s="15" t="s">
        <v>499</v>
      </c>
      <c r="F11" s="16" t="s">
        <v>500</v>
      </c>
      <c r="G11" s="17" t="s">
        <v>501</v>
      </c>
      <c r="H11" s="17" t="s">
        <v>502</v>
      </c>
      <c r="I11" s="16"/>
      <c r="J11" s="43">
        <v>30</v>
      </c>
      <c r="K11" s="43">
        <f t="shared" si="0"/>
        <v>230</v>
      </c>
    </row>
    <row r="12" ht="63" spans="1:11">
      <c r="A12" s="11"/>
      <c r="B12" s="11"/>
      <c r="C12" s="18"/>
      <c r="D12" s="19"/>
      <c r="E12" s="20" t="s">
        <v>503</v>
      </c>
      <c r="F12" s="16" t="s">
        <v>504</v>
      </c>
      <c r="G12" s="17" t="s">
        <v>505</v>
      </c>
      <c r="H12" s="17" t="s">
        <v>160</v>
      </c>
      <c r="I12" s="16"/>
      <c r="J12" s="43">
        <v>30</v>
      </c>
      <c r="K12" s="43">
        <f t="shared" si="0"/>
        <v>260</v>
      </c>
    </row>
    <row r="13" ht="126" spans="1:11">
      <c r="A13" s="11"/>
      <c r="B13" s="11"/>
      <c r="C13" s="18"/>
      <c r="D13" s="14" t="s">
        <v>71</v>
      </c>
      <c r="E13" s="15" t="s">
        <v>506</v>
      </c>
      <c r="F13" s="16" t="s">
        <v>507</v>
      </c>
      <c r="G13" s="17" t="s">
        <v>508</v>
      </c>
      <c r="H13" s="17" t="s">
        <v>509</v>
      </c>
      <c r="I13" s="16"/>
      <c r="J13" s="43">
        <v>90</v>
      </c>
      <c r="K13" s="43">
        <f t="shared" si="0"/>
        <v>350</v>
      </c>
    </row>
    <row r="14" ht="47.25" spans="1:11">
      <c r="A14" s="11"/>
      <c r="B14" s="11"/>
      <c r="C14" s="18"/>
      <c r="D14" s="18"/>
      <c r="E14" s="15" t="s">
        <v>510</v>
      </c>
      <c r="F14" s="16" t="s">
        <v>511</v>
      </c>
      <c r="G14" s="17" t="s">
        <v>512</v>
      </c>
      <c r="H14" s="17" t="s">
        <v>513</v>
      </c>
      <c r="I14" s="16"/>
      <c r="J14" s="43">
        <v>30</v>
      </c>
      <c r="K14" s="43">
        <f t="shared" si="0"/>
        <v>380</v>
      </c>
    </row>
    <row r="15" ht="31.5" spans="1:11">
      <c r="A15" s="11"/>
      <c r="B15" s="11"/>
      <c r="C15" s="19"/>
      <c r="D15" s="19"/>
      <c r="E15" s="15" t="s">
        <v>514</v>
      </c>
      <c r="F15" s="16" t="s">
        <v>515</v>
      </c>
      <c r="G15" s="17"/>
      <c r="H15" s="17" t="s">
        <v>171</v>
      </c>
      <c r="I15" s="16"/>
      <c r="J15" s="43">
        <v>20</v>
      </c>
      <c r="K15" s="43">
        <f t="shared" si="0"/>
        <v>400</v>
      </c>
    </row>
    <row r="16" ht="31.5" spans="1:11">
      <c r="A16" s="11"/>
      <c r="B16" s="11"/>
      <c r="C16" s="21" t="s">
        <v>90</v>
      </c>
      <c r="D16" s="22" t="s">
        <v>13</v>
      </c>
      <c r="E16" s="23" t="s">
        <v>516</v>
      </c>
      <c r="F16" s="24" t="s">
        <v>517</v>
      </c>
      <c r="G16" s="25" t="s">
        <v>352</v>
      </c>
      <c r="H16" s="25"/>
      <c r="I16" s="24"/>
      <c r="J16" s="44">
        <v>0</v>
      </c>
      <c r="K16" s="44">
        <f t="shared" si="0"/>
        <v>400</v>
      </c>
    </row>
    <row r="17" ht="110.25" spans="1:11">
      <c r="A17" s="11"/>
      <c r="B17" s="11"/>
      <c r="C17" s="21"/>
      <c r="D17" s="26"/>
      <c r="E17" s="23" t="s">
        <v>518</v>
      </c>
      <c r="F17" s="24" t="s">
        <v>519</v>
      </c>
      <c r="G17" s="25" t="s">
        <v>520</v>
      </c>
      <c r="H17" s="25" t="s">
        <v>521</v>
      </c>
      <c r="I17" s="24"/>
      <c r="J17" s="44">
        <v>60</v>
      </c>
      <c r="K17" s="44">
        <f t="shared" si="0"/>
        <v>460</v>
      </c>
    </row>
    <row r="18" ht="31.5" spans="1:11">
      <c r="A18" s="11"/>
      <c r="B18" s="11"/>
      <c r="C18" s="21"/>
      <c r="D18" s="26"/>
      <c r="E18" s="23" t="s">
        <v>522</v>
      </c>
      <c r="F18" s="24" t="s">
        <v>523</v>
      </c>
      <c r="G18" s="25" t="s">
        <v>147</v>
      </c>
      <c r="H18" s="25" t="s">
        <v>148</v>
      </c>
      <c r="I18" s="24"/>
      <c r="J18" s="44">
        <v>15</v>
      </c>
      <c r="K18" s="44">
        <f t="shared" si="0"/>
        <v>475</v>
      </c>
    </row>
    <row r="19" ht="78.75" spans="1:11">
      <c r="A19" s="11"/>
      <c r="B19" s="11"/>
      <c r="C19" s="21"/>
      <c r="D19" s="27"/>
      <c r="E19" s="23" t="s">
        <v>524</v>
      </c>
      <c r="F19" s="24" t="s">
        <v>525</v>
      </c>
      <c r="G19" s="25" t="s">
        <v>526</v>
      </c>
      <c r="H19" s="25" t="s">
        <v>527</v>
      </c>
      <c r="I19" s="24"/>
      <c r="J19" s="44">
        <v>20</v>
      </c>
      <c r="K19" s="44">
        <f t="shared" si="0"/>
        <v>495</v>
      </c>
    </row>
    <row r="20" ht="47.25" spans="1:11">
      <c r="A20" s="11"/>
      <c r="B20" s="11"/>
      <c r="C20" s="21"/>
      <c r="D20" s="22" t="s">
        <v>71</v>
      </c>
      <c r="E20" s="23" t="s">
        <v>528</v>
      </c>
      <c r="F20" s="24" t="s">
        <v>529</v>
      </c>
      <c r="G20" s="25" t="s">
        <v>530</v>
      </c>
      <c r="H20" s="25" t="s">
        <v>160</v>
      </c>
      <c r="I20" s="24"/>
      <c r="J20" s="44">
        <v>15</v>
      </c>
      <c r="K20" s="44">
        <f t="shared" si="0"/>
        <v>510</v>
      </c>
    </row>
    <row r="21" ht="78.75" spans="1:11">
      <c r="A21" s="11"/>
      <c r="B21" s="11"/>
      <c r="C21" s="21"/>
      <c r="D21" s="26"/>
      <c r="E21" s="23" t="s">
        <v>531</v>
      </c>
      <c r="F21" s="24" t="s">
        <v>532</v>
      </c>
      <c r="G21" s="25" t="s">
        <v>533</v>
      </c>
      <c r="H21" s="25" t="s">
        <v>534</v>
      </c>
      <c r="I21" s="24"/>
      <c r="J21" s="44">
        <v>60</v>
      </c>
      <c r="K21" s="44">
        <f t="shared" si="0"/>
        <v>570</v>
      </c>
    </row>
    <row r="22" ht="47.25" spans="1:11">
      <c r="A22" s="11"/>
      <c r="B22" s="11"/>
      <c r="C22" s="21"/>
      <c r="D22" s="26"/>
      <c r="E22" s="23" t="s">
        <v>190</v>
      </c>
      <c r="F22" s="24" t="s">
        <v>535</v>
      </c>
      <c r="G22" s="25" t="s">
        <v>536</v>
      </c>
      <c r="H22" s="25" t="s">
        <v>513</v>
      </c>
      <c r="I22" s="24"/>
      <c r="J22" s="44">
        <v>15</v>
      </c>
      <c r="K22" s="44">
        <f t="shared" si="0"/>
        <v>585</v>
      </c>
    </row>
    <row r="23" ht="31.5" spans="1:11">
      <c r="A23" s="11"/>
      <c r="B23" s="11"/>
      <c r="C23" s="21"/>
      <c r="D23" s="27"/>
      <c r="E23" s="23" t="s">
        <v>397</v>
      </c>
      <c r="F23" s="24" t="s">
        <v>537</v>
      </c>
      <c r="G23" s="25"/>
      <c r="H23" s="25" t="s">
        <v>171</v>
      </c>
      <c r="I23" s="24"/>
      <c r="J23" s="44">
        <v>15</v>
      </c>
      <c r="K23" s="44">
        <f t="shared" si="0"/>
        <v>600</v>
      </c>
    </row>
    <row r="24" ht="31.5" spans="1:11">
      <c r="A24" s="11"/>
      <c r="B24" s="11"/>
      <c r="C24" s="7" t="s">
        <v>197</v>
      </c>
      <c r="D24" s="7" t="s">
        <v>13</v>
      </c>
      <c r="E24" s="8" t="s">
        <v>198</v>
      </c>
      <c r="F24" s="9" t="s">
        <v>538</v>
      </c>
      <c r="G24" s="10" t="s">
        <v>352</v>
      </c>
      <c r="H24" s="10"/>
      <c r="I24" s="9"/>
      <c r="J24" s="42">
        <v>0</v>
      </c>
      <c r="K24" s="42">
        <f t="shared" si="0"/>
        <v>600</v>
      </c>
    </row>
    <row r="25" ht="94.5" spans="1:11">
      <c r="A25" s="11"/>
      <c r="B25" s="11"/>
      <c r="C25" s="12"/>
      <c r="D25" s="12"/>
      <c r="E25" s="8" t="s">
        <v>199</v>
      </c>
      <c r="F25" s="9" t="s">
        <v>539</v>
      </c>
      <c r="G25" s="10" t="s">
        <v>540</v>
      </c>
      <c r="H25" s="10" t="s">
        <v>541</v>
      </c>
      <c r="I25" s="9"/>
      <c r="J25" s="42">
        <v>60</v>
      </c>
      <c r="K25" s="42">
        <f t="shared" si="0"/>
        <v>660</v>
      </c>
    </row>
    <row r="26" ht="31.5" spans="1:11">
      <c r="A26" s="11"/>
      <c r="B26" s="11"/>
      <c r="C26" s="12"/>
      <c r="D26" s="12"/>
      <c r="E26" s="8" t="s">
        <v>542</v>
      </c>
      <c r="F26" s="9" t="s">
        <v>543</v>
      </c>
      <c r="G26" s="10" t="s">
        <v>147</v>
      </c>
      <c r="H26" s="10" t="s">
        <v>148</v>
      </c>
      <c r="I26" s="9"/>
      <c r="J26" s="42">
        <v>10</v>
      </c>
      <c r="K26" s="42">
        <f t="shared" si="0"/>
        <v>670</v>
      </c>
    </row>
    <row r="27" ht="94.5" spans="1:11">
      <c r="A27" s="11"/>
      <c r="B27" s="11"/>
      <c r="C27" s="12"/>
      <c r="D27" s="13"/>
      <c r="E27" s="8" t="s">
        <v>544</v>
      </c>
      <c r="F27" s="9" t="s">
        <v>545</v>
      </c>
      <c r="G27" s="10" t="s">
        <v>540</v>
      </c>
      <c r="H27" s="10" t="s">
        <v>541</v>
      </c>
      <c r="I27" s="9"/>
      <c r="J27" s="42">
        <v>30</v>
      </c>
      <c r="K27" s="42">
        <f t="shared" si="0"/>
        <v>700</v>
      </c>
    </row>
    <row r="28" ht="63" spans="1:11">
      <c r="A28" s="11"/>
      <c r="B28" s="11"/>
      <c r="C28" s="12"/>
      <c r="D28" s="12"/>
      <c r="E28" s="8" t="s">
        <v>546</v>
      </c>
      <c r="F28" s="9" t="s">
        <v>547</v>
      </c>
      <c r="G28" s="10" t="s">
        <v>548</v>
      </c>
      <c r="H28" s="10" t="s">
        <v>160</v>
      </c>
      <c r="I28" s="9"/>
      <c r="J28" s="42">
        <v>15</v>
      </c>
      <c r="K28" s="42">
        <f t="shared" si="0"/>
        <v>715</v>
      </c>
    </row>
    <row r="29" ht="78.75" spans="1:11">
      <c r="A29" s="11"/>
      <c r="B29" s="11"/>
      <c r="C29" s="12"/>
      <c r="D29" s="12"/>
      <c r="E29" s="8" t="s">
        <v>549</v>
      </c>
      <c r="F29" s="9" t="s">
        <v>550</v>
      </c>
      <c r="G29" s="10" t="s">
        <v>551</v>
      </c>
      <c r="H29" s="10" t="s">
        <v>552</v>
      </c>
      <c r="I29" s="9"/>
      <c r="J29" s="42">
        <v>60</v>
      </c>
      <c r="K29" s="42">
        <f t="shared" si="0"/>
        <v>775</v>
      </c>
    </row>
    <row r="30" ht="47.25" spans="1:11">
      <c r="A30" s="11"/>
      <c r="B30" s="11"/>
      <c r="C30" s="12"/>
      <c r="D30" s="12"/>
      <c r="E30" s="8" t="s">
        <v>553</v>
      </c>
      <c r="F30" s="9" t="s">
        <v>554</v>
      </c>
      <c r="G30" s="10" t="s">
        <v>555</v>
      </c>
      <c r="H30" s="10" t="s">
        <v>513</v>
      </c>
      <c r="I30" s="9"/>
      <c r="J30" s="42">
        <v>15</v>
      </c>
      <c r="K30" s="42">
        <f t="shared" si="0"/>
        <v>790</v>
      </c>
    </row>
    <row r="31" ht="31.5" spans="1:11">
      <c r="A31" s="11"/>
      <c r="B31" s="11"/>
      <c r="C31" s="12"/>
      <c r="D31" s="13"/>
      <c r="E31" s="8" t="s">
        <v>556</v>
      </c>
      <c r="F31" s="9" t="s">
        <v>557</v>
      </c>
      <c r="G31" s="10"/>
      <c r="H31" s="10" t="s">
        <v>171</v>
      </c>
      <c r="I31" s="9"/>
      <c r="J31" s="42">
        <v>10</v>
      </c>
      <c r="K31" s="42">
        <f t="shared" si="0"/>
        <v>800</v>
      </c>
    </row>
    <row r="32" ht="31.5" spans="1:11">
      <c r="A32" s="11">
        <v>1</v>
      </c>
      <c r="B32" s="6" t="s">
        <v>558</v>
      </c>
      <c r="C32" s="28" t="s">
        <v>208</v>
      </c>
      <c r="D32" s="28" t="s">
        <v>13</v>
      </c>
      <c r="E32" s="29" t="s">
        <v>559</v>
      </c>
      <c r="F32" s="30" t="s">
        <v>483</v>
      </c>
      <c r="G32" s="31" t="s">
        <v>352</v>
      </c>
      <c r="H32" s="31"/>
      <c r="I32" s="30"/>
      <c r="J32" s="45">
        <v>0</v>
      </c>
      <c r="K32" s="45">
        <f>J32</f>
        <v>0</v>
      </c>
    </row>
    <row r="33" ht="47.25" spans="1:11">
      <c r="A33" s="11"/>
      <c r="B33" s="11"/>
      <c r="C33" s="32"/>
      <c r="D33" s="32"/>
      <c r="E33" s="29" t="s">
        <v>560</v>
      </c>
      <c r="F33" s="30" t="s">
        <v>561</v>
      </c>
      <c r="G33" s="31" t="s">
        <v>485</v>
      </c>
      <c r="H33" s="31" t="s">
        <v>486</v>
      </c>
      <c r="I33" s="30"/>
      <c r="J33" s="45">
        <v>20</v>
      </c>
      <c r="K33" s="45">
        <f t="shared" ref="K33:K60" si="1">J33+K32</f>
        <v>20</v>
      </c>
    </row>
    <row r="34" ht="110.25" spans="1:11">
      <c r="A34" s="11"/>
      <c r="B34" s="11"/>
      <c r="C34" s="32"/>
      <c r="D34" s="32"/>
      <c r="E34" s="29" t="s">
        <v>562</v>
      </c>
      <c r="F34" s="30" t="s">
        <v>487</v>
      </c>
      <c r="G34" s="31" t="s">
        <v>563</v>
      </c>
      <c r="H34" s="31" t="s">
        <v>357</v>
      </c>
      <c r="I34" s="30"/>
      <c r="J34" s="45">
        <v>90</v>
      </c>
      <c r="K34" s="45">
        <f t="shared" si="1"/>
        <v>110</v>
      </c>
    </row>
    <row r="35" ht="31.5" spans="1:11">
      <c r="A35" s="11"/>
      <c r="B35" s="11"/>
      <c r="C35" s="32"/>
      <c r="D35" s="33"/>
      <c r="E35" s="29" t="s">
        <v>564</v>
      </c>
      <c r="F35" s="30" t="s">
        <v>489</v>
      </c>
      <c r="G35" s="31" t="s">
        <v>147</v>
      </c>
      <c r="H35" s="31" t="s">
        <v>148</v>
      </c>
      <c r="I35" s="30"/>
      <c r="J35" s="45">
        <v>20</v>
      </c>
      <c r="K35" s="45">
        <f t="shared" si="1"/>
        <v>130</v>
      </c>
    </row>
    <row r="36" ht="63" spans="1:11">
      <c r="A36" s="11"/>
      <c r="B36" s="11"/>
      <c r="C36" s="32"/>
      <c r="D36" s="28" t="s">
        <v>71</v>
      </c>
      <c r="E36" s="29" t="s">
        <v>565</v>
      </c>
      <c r="F36" s="30" t="s">
        <v>566</v>
      </c>
      <c r="G36" s="31" t="s">
        <v>567</v>
      </c>
      <c r="H36" s="31" t="s">
        <v>492</v>
      </c>
      <c r="I36" s="30"/>
      <c r="J36" s="45">
        <v>10</v>
      </c>
      <c r="K36" s="45">
        <f t="shared" si="1"/>
        <v>140</v>
      </c>
    </row>
    <row r="37" ht="110.25" spans="1:11">
      <c r="A37" s="11"/>
      <c r="B37" s="11"/>
      <c r="C37" s="32"/>
      <c r="D37" s="32"/>
      <c r="E37" s="29" t="s">
        <v>568</v>
      </c>
      <c r="F37" s="30" t="s">
        <v>493</v>
      </c>
      <c r="G37" s="31" t="s">
        <v>494</v>
      </c>
      <c r="H37" s="31" t="s">
        <v>495</v>
      </c>
      <c r="I37" s="30"/>
      <c r="J37" s="45">
        <v>30</v>
      </c>
      <c r="K37" s="45">
        <f t="shared" si="1"/>
        <v>170</v>
      </c>
    </row>
    <row r="38" ht="94.5" spans="1:11">
      <c r="A38" s="11"/>
      <c r="B38" s="11"/>
      <c r="C38" s="33"/>
      <c r="D38" s="33"/>
      <c r="E38" s="29" t="s">
        <v>217</v>
      </c>
      <c r="F38" s="30" t="s">
        <v>569</v>
      </c>
      <c r="G38" s="31" t="s">
        <v>497</v>
      </c>
      <c r="H38" s="31" t="s">
        <v>498</v>
      </c>
      <c r="I38" s="30"/>
      <c r="J38" s="45">
        <v>30</v>
      </c>
      <c r="K38" s="45">
        <f t="shared" si="1"/>
        <v>200</v>
      </c>
    </row>
    <row r="39" ht="94.5" spans="1:11">
      <c r="A39" s="11"/>
      <c r="B39" s="11"/>
      <c r="C39" s="14" t="s">
        <v>227</v>
      </c>
      <c r="D39" s="14" t="s">
        <v>13</v>
      </c>
      <c r="E39" s="34" t="s">
        <v>570</v>
      </c>
      <c r="F39" s="16" t="s">
        <v>500</v>
      </c>
      <c r="G39" s="17" t="s">
        <v>501</v>
      </c>
      <c r="H39" s="17" t="s">
        <v>502</v>
      </c>
      <c r="I39" s="16"/>
      <c r="J39" s="43">
        <v>30</v>
      </c>
      <c r="K39" s="43">
        <f t="shared" si="1"/>
        <v>230</v>
      </c>
    </row>
    <row r="40" ht="63" spans="1:11">
      <c r="A40" s="11"/>
      <c r="B40" s="11"/>
      <c r="C40" s="18"/>
      <c r="D40" s="19"/>
      <c r="E40" s="34" t="s">
        <v>571</v>
      </c>
      <c r="F40" s="16" t="s">
        <v>504</v>
      </c>
      <c r="G40" s="17" t="s">
        <v>505</v>
      </c>
      <c r="H40" s="17" t="s">
        <v>160</v>
      </c>
      <c r="I40" s="16"/>
      <c r="J40" s="43">
        <v>30</v>
      </c>
      <c r="K40" s="43">
        <f t="shared" si="1"/>
        <v>260</v>
      </c>
    </row>
    <row r="41" ht="126" spans="1:11">
      <c r="A41" s="11"/>
      <c r="B41" s="11"/>
      <c r="C41" s="18"/>
      <c r="D41" s="14" t="s">
        <v>71</v>
      </c>
      <c r="E41" s="34" t="s">
        <v>572</v>
      </c>
      <c r="F41" s="16" t="s">
        <v>507</v>
      </c>
      <c r="G41" s="17" t="s">
        <v>508</v>
      </c>
      <c r="H41" s="17" t="s">
        <v>509</v>
      </c>
      <c r="I41" s="16"/>
      <c r="J41" s="43">
        <v>90</v>
      </c>
      <c r="K41" s="43">
        <f t="shared" si="1"/>
        <v>350</v>
      </c>
    </row>
    <row r="42" ht="47.25" spans="1:11">
      <c r="A42" s="11"/>
      <c r="B42" s="11"/>
      <c r="C42" s="18"/>
      <c r="D42" s="18"/>
      <c r="E42" s="34" t="s">
        <v>573</v>
      </c>
      <c r="F42" s="16" t="s">
        <v>574</v>
      </c>
      <c r="G42" s="17" t="s">
        <v>575</v>
      </c>
      <c r="H42" s="17" t="s">
        <v>513</v>
      </c>
      <c r="I42" s="16"/>
      <c r="J42" s="43">
        <v>30</v>
      </c>
      <c r="K42" s="43">
        <f t="shared" si="1"/>
        <v>380</v>
      </c>
    </row>
    <row r="43" ht="31.5" spans="1:11">
      <c r="A43" s="11"/>
      <c r="B43" s="11"/>
      <c r="C43" s="19"/>
      <c r="D43" s="19"/>
      <c r="E43" s="34" t="s">
        <v>576</v>
      </c>
      <c r="F43" s="16" t="s">
        <v>515</v>
      </c>
      <c r="G43" s="17"/>
      <c r="H43" s="17" t="s">
        <v>171</v>
      </c>
      <c r="I43" s="16"/>
      <c r="J43" s="43">
        <v>20</v>
      </c>
      <c r="K43" s="43">
        <f t="shared" si="1"/>
        <v>400</v>
      </c>
    </row>
    <row r="44" ht="31.5" spans="1:11">
      <c r="A44" s="11"/>
      <c r="B44" s="11"/>
      <c r="C44" s="21" t="s">
        <v>252</v>
      </c>
      <c r="D44" s="22" t="s">
        <v>13</v>
      </c>
      <c r="E44" s="35" t="s">
        <v>253</v>
      </c>
      <c r="F44" s="24" t="s">
        <v>517</v>
      </c>
      <c r="G44" s="25" t="s">
        <v>352</v>
      </c>
      <c r="H44" s="25"/>
      <c r="I44" s="24"/>
      <c r="J44" s="44">
        <v>0</v>
      </c>
      <c r="K44" s="44">
        <f t="shared" si="1"/>
        <v>400</v>
      </c>
    </row>
    <row r="45" ht="110.25" spans="1:11">
      <c r="A45" s="11"/>
      <c r="B45" s="11"/>
      <c r="C45" s="21"/>
      <c r="D45" s="26"/>
      <c r="E45" s="35" t="s">
        <v>254</v>
      </c>
      <c r="F45" s="24" t="s">
        <v>519</v>
      </c>
      <c r="G45" s="25" t="s">
        <v>520</v>
      </c>
      <c r="H45" s="25" t="s">
        <v>521</v>
      </c>
      <c r="I45" s="24"/>
      <c r="J45" s="44">
        <v>60</v>
      </c>
      <c r="K45" s="44">
        <f t="shared" si="1"/>
        <v>460</v>
      </c>
    </row>
    <row r="46" ht="31.5" spans="1:11">
      <c r="A46" s="11"/>
      <c r="B46" s="11"/>
      <c r="C46" s="21"/>
      <c r="D46" s="26"/>
      <c r="E46" s="35" t="s">
        <v>443</v>
      </c>
      <c r="F46" s="24" t="s">
        <v>523</v>
      </c>
      <c r="G46" s="25" t="s">
        <v>147</v>
      </c>
      <c r="H46" s="25" t="s">
        <v>148</v>
      </c>
      <c r="I46" s="24"/>
      <c r="J46" s="44">
        <v>15</v>
      </c>
      <c r="K46" s="44">
        <f t="shared" si="1"/>
        <v>475</v>
      </c>
    </row>
    <row r="47" ht="78.75" spans="1:11">
      <c r="A47" s="11"/>
      <c r="B47" s="11"/>
      <c r="C47" s="21"/>
      <c r="D47" s="27"/>
      <c r="E47" s="35" t="s">
        <v>446</v>
      </c>
      <c r="F47" s="24" t="s">
        <v>577</v>
      </c>
      <c r="G47" s="25" t="s">
        <v>578</v>
      </c>
      <c r="H47" s="25" t="s">
        <v>527</v>
      </c>
      <c r="I47" s="24"/>
      <c r="J47" s="44">
        <v>20</v>
      </c>
      <c r="K47" s="44">
        <f t="shared" si="1"/>
        <v>495</v>
      </c>
    </row>
    <row r="48" ht="47.25" spans="1:11">
      <c r="A48" s="11"/>
      <c r="B48" s="11"/>
      <c r="C48" s="21"/>
      <c r="D48" s="22" t="s">
        <v>71</v>
      </c>
      <c r="E48" s="35" t="s">
        <v>262</v>
      </c>
      <c r="F48" s="24" t="s">
        <v>529</v>
      </c>
      <c r="G48" s="25" t="s">
        <v>579</v>
      </c>
      <c r="H48" s="25" t="s">
        <v>160</v>
      </c>
      <c r="I48" s="24"/>
      <c r="J48" s="44">
        <v>15</v>
      </c>
      <c r="K48" s="44">
        <f t="shared" si="1"/>
        <v>510</v>
      </c>
    </row>
    <row r="49" ht="78.75" spans="1:11">
      <c r="A49" s="11"/>
      <c r="B49" s="11"/>
      <c r="C49" s="21"/>
      <c r="D49" s="26"/>
      <c r="E49" s="35" t="s">
        <v>266</v>
      </c>
      <c r="F49" s="24" t="s">
        <v>532</v>
      </c>
      <c r="G49" s="25" t="s">
        <v>580</v>
      </c>
      <c r="H49" s="25" t="s">
        <v>534</v>
      </c>
      <c r="I49" s="24"/>
      <c r="J49" s="44">
        <v>60</v>
      </c>
      <c r="K49" s="44">
        <f t="shared" si="1"/>
        <v>570</v>
      </c>
    </row>
    <row r="50" ht="47.25" spans="1:11">
      <c r="A50" s="11"/>
      <c r="B50" s="11"/>
      <c r="C50" s="21"/>
      <c r="D50" s="26"/>
      <c r="E50" s="35" t="s">
        <v>452</v>
      </c>
      <c r="F50" s="24" t="s">
        <v>581</v>
      </c>
      <c r="G50" s="25" t="s">
        <v>582</v>
      </c>
      <c r="H50" s="24" t="s">
        <v>513</v>
      </c>
      <c r="I50" s="24"/>
      <c r="J50" s="44">
        <v>15</v>
      </c>
      <c r="K50" s="44">
        <f t="shared" si="1"/>
        <v>585</v>
      </c>
    </row>
    <row r="51" ht="31.5" spans="1:11">
      <c r="A51" s="11"/>
      <c r="B51" s="11"/>
      <c r="C51" s="21"/>
      <c r="D51" s="27"/>
      <c r="E51" s="35" t="s">
        <v>455</v>
      </c>
      <c r="F51" s="24" t="s">
        <v>537</v>
      </c>
      <c r="G51" s="25"/>
      <c r="H51" s="24" t="s">
        <v>171</v>
      </c>
      <c r="I51" s="24"/>
      <c r="J51" s="44">
        <v>15</v>
      </c>
      <c r="K51" s="44">
        <f t="shared" si="1"/>
        <v>600</v>
      </c>
    </row>
    <row r="52" ht="31.5" spans="1:11">
      <c r="A52" s="11"/>
      <c r="B52" s="11"/>
      <c r="C52" s="7" t="s">
        <v>275</v>
      </c>
      <c r="D52" s="7" t="s">
        <v>13</v>
      </c>
      <c r="E52" s="36" t="s">
        <v>276</v>
      </c>
      <c r="F52" s="9" t="s">
        <v>538</v>
      </c>
      <c r="G52" s="10" t="s">
        <v>352</v>
      </c>
      <c r="H52" s="10"/>
      <c r="I52" s="9"/>
      <c r="J52" s="42">
        <v>0</v>
      </c>
      <c r="K52" s="42">
        <f t="shared" si="1"/>
        <v>600</v>
      </c>
    </row>
    <row r="53" ht="94.5" spans="1:11">
      <c r="A53" s="11"/>
      <c r="B53" s="11"/>
      <c r="C53" s="12"/>
      <c r="D53" s="12"/>
      <c r="E53" s="36" t="s">
        <v>277</v>
      </c>
      <c r="F53" s="9" t="s">
        <v>539</v>
      </c>
      <c r="G53" s="10" t="s">
        <v>540</v>
      </c>
      <c r="H53" s="10" t="s">
        <v>541</v>
      </c>
      <c r="I53" s="9"/>
      <c r="J53" s="42">
        <v>60</v>
      </c>
      <c r="K53" s="42">
        <f t="shared" si="1"/>
        <v>660</v>
      </c>
    </row>
    <row r="54" ht="31.5" spans="1:11">
      <c r="A54" s="11"/>
      <c r="B54" s="11"/>
      <c r="C54" s="12"/>
      <c r="D54" s="12"/>
      <c r="E54" s="36" t="s">
        <v>461</v>
      </c>
      <c r="F54" s="9" t="s">
        <v>543</v>
      </c>
      <c r="G54" s="10" t="s">
        <v>147</v>
      </c>
      <c r="H54" s="10" t="s">
        <v>148</v>
      </c>
      <c r="I54" s="9"/>
      <c r="J54" s="42">
        <v>10</v>
      </c>
      <c r="K54" s="42">
        <f t="shared" si="1"/>
        <v>670</v>
      </c>
    </row>
    <row r="55" ht="94.5" spans="1:11">
      <c r="A55" s="11"/>
      <c r="B55" s="11"/>
      <c r="C55" s="12"/>
      <c r="D55" s="13"/>
      <c r="E55" s="36" t="s">
        <v>464</v>
      </c>
      <c r="F55" s="9" t="s">
        <v>545</v>
      </c>
      <c r="G55" s="10" t="s">
        <v>540</v>
      </c>
      <c r="H55" s="10" t="s">
        <v>541</v>
      </c>
      <c r="I55" s="9"/>
      <c r="J55" s="42">
        <v>30</v>
      </c>
      <c r="K55" s="42">
        <f t="shared" si="1"/>
        <v>700</v>
      </c>
    </row>
    <row r="56" ht="63" spans="1:11">
      <c r="A56" s="11"/>
      <c r="B56" s="11"/>
      <c r="C56" s="12"/>
      <c r="D56" s="12"/>
      <c r="E56" s="36" t="s">
        <v>287</v>
      </c>
      <c r="F56" s="9" t="s">
        <v>547</v>
      </c>
      <c r="G56" s="10" t="s">
        <v>583</v>
      </c>
      <c r="H56" s="10" t="s">
        <v>160</v>
      </c>
      <c r="I56" s="9"/>
      <c r="J56" s="42">
        <v>15</v>
      </c>
      <c r="K56" s="42">
        <f t="shared" si="1"/>
        <v>715</v>
      </c>
    </row>
    <row r="57" ht="78.75" spans="1:11">
      <c r="A57" s="11"/>
      <c r="B57" s="11"/>
      <c r="C57" s="12"/>
      <c r="D57" s="12"/>
      <c r="E57" s="36" t="s">
        <v>469</v>
      </c>
      <c r="F57" s="9" t="s">
        <v>550</v>
      </c>
      <c r="G57" s="10" t="s">
        <v>551</v>
      </c>
      <c r="H57" s="10" t="s">
        <v>552</v>
      </c>
      <c r="I57" s="9"/>
      <c r="J57" s="42">
        <v>60</v>
      </c>
      <c r="K57" s="42">
        <f t="shared" si="1"/>
        <v>775</v>
      </c>
    </row>
    <row r="58" ht="47.25" spans="1:11">
      <c r="A58" s="11"/>
      <c r="B58" s="11"/>
      <c r="C58" s="12"/>
      <c r="D58" s="12"/>
      <c r="E58" s="36" t="s">
        <v>472</v>
      </c>
      <c r="F58" s="9" t="s">
        <v>554</v>
      </c>
      <c r="G58" s="10" t="s">
        <v>584</v>
      </c>
      <c r="H58" s="10" t="s">
        <v>513</v>
      </c>
      <c r="I58" s="9"/>
      <c r="J58" s="42">
        <v>15</v>
      </c>
      <c r="K58" s="42">
        <f t="shared" si="1"/>
        <v>790</v>
      </c>
    </row>
    <row r="59" ht="31.5" spans="1:11">
      <c r="A59" s="11"/>
      <c r="B59" s="11"/>
      <c r="C59" s="12"/>
      <c r="D59" s="13"/>
      <c r="E59" s="36" t="s">
        <v>475</v>
      </c>
      <c r="F59" s="9" t="s">
        <v>557</v>
      </c>
      <c r="G59" s="10"/>
      <c r="H59" s="10" t="s">
        <v>171</v>
      </c>
      <c r="I59" s="9"/>
      <c r="J59" s="42">
        <v>10</v>
      </c>
      <c r="K59" s="42">
        <f t="shared" si="1"/>
        <v>800</v>
      </c>
    </row>
    <row r="60" spans="1:11">
      <c r="A60" s="37"/>
      <c r="B60" s="38"/>
      <c r="C60" s="39" t="s">
        <v>347</v>
      </c>
      <c r="D60" s="39"/>
      <c r="E60" s="39"/>
      <c r="F60" s="39"/>
      <c r="G60" s="39"/>
      <c r="H60" s="39"/>
      <c r="I60" s="46"/>
      <c r="J60" s="44"/>
      <c r="K60" s="44">
        <f t="shared" si="1"/>
        <v>800</v>
      </c>
    </row>
    <row r="61" spans="1:11">
      <c r="A61" s="40" t="s">
        <v>585</v>
      </c>
      <c r="B61" s="41"/>
      <c r="C61" s="41"/>
      <c r="D61" s="41"/>
      <c r="E61" s="41"/>
      <c r="F61" s="41"/>
      <c r="G61" s="41"/>
      <c r="H61" s="41"/>
      <c r="I61" s="47"/>
      <c r="J61" s="48">
        <f>K60</f>
        <v>800</v>
      </c>
      <c r="K61" s="49" t="s">
        <v>50</v>
      </c>
    </row>
    <row r="62" spans="1:12">
      <c r="A62" s="40" t="s">
        <v>586</v>
      </c>
      <c r="B62" s="41"/>
      <c r="C62" s="41"/>
      <c r="D62" s="41"/>
      <c r="E62" s="41"/>
      <c r="F62" s="41"/>
      <c r="G62" s="41"/>
      <c r="H62" s="41"/>
      <c r="I62" s="47"/>
      <c r="J62" s="50">
        <f>J61/60</f>
        <v>13.3333333333333</v>
      </c>
      <c r="K62" s="49" t="s">
        <v>52</v>
      </c>
      <c r="L62" s="2">
        <f>J62/3</f>
        <v>4.44444444444444</v>
      </c>
    </row>
    <row r="63" spans="1:1">
      <c r="A63" s="2"/>
    </row>
  </sheetData>
  <mergeCells count="39">
    <mergeCell ref="G2:I2"/>
    <mergeCell ref="C60:I60"/>
    <mergeCell ref="A61:I61"/>
    <mergeCell ref="A62:I62"/>
    <mergeCell ref="A2:A3"/>
    <mergeCell ref="A4:A31"/>
    <mergeCell ref="A32:A60"/>
    <mergeCell ref="B2:B3"/>
    <mergeCell ref="B4:B31"/>
    <mergeCell ref="B32:B59"/>
    <mergeCell ref="C2:C3"/>
    <mergeCell ref="C4:C10"/>
    <mergeCell ref="C11:C15"/>
    <mergeCell ref="C16:C23"/>
    <mergeCell ref="C24:C31"/>
    <mergeCell ref="C32:C38"/>
    <mergeCell ref="C39:C43"/>
    <mergeCell ref="C44:C51"/>
    <mergeCell ref="C52:C59"/>
    <mergeCell ref="D2:D3"/>
    <mergeCell ref="D4:D7"/>
    <mergeCell ref="D8:D10"/>
    <mergeCell ref="D11:D12"/>
    <mergeCell ref="D13:D15"/>
    <mergeCell ref="D16:D19"/>
    <mergeCell ref="D20:D23"/>
    <mergeCell ref="D24:D27"/>
    <mergeCell ref="D28:D31"/>
    <mergeCell ref="D32:D35"/>
    <mergeCell ref="D36:D38"/>
    <mergeCell ref="D39:D40"/>
    <mergeCell ref="D41:D43"/>
    <mergeCell ref="D44:D47"/>
    <mergeCell ref="D48:D51"/>
    <mergeCell ref="D52:D55"/>
    <mergeCell ref="D56:D59"/>
    <mergeCell ref="E2:E3"/>
    <mergeCell ref="F2:F3"/>
    <mergeCell ref="J2:K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Daring 1</vt:lpstr>
      <vt:lpstr>Pengembangan Perangkat</vt:lpstr>
      <vt:lpstr>Reviu Perangkat Pembelajaran</vt:lpstr>
      <vt:lpstr>Reviu PPL-1 dan PPL-2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Yoki Ariyana</dc:creator>
  <cp:lastModifiedBy>Sunarhadi</cp:lastModifiedBy>
  <dcterms:created xsi:type="dcterms:W3CDTF">2020-08-07T09:49:00Z</dcterms:created>
  <cp:lastPrinted>2020-08-18T03:49:00Z</cp:lastPrinted>
  <dcterms:modified xsi:type="dcterms:W3CDTF">2020-08-23T23:35:59Z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1033-11.2.0.9635</vt:lpwstr>
  </property>
</Properties>
</file>